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275" windowHeight="9270"/>
  </bookViews>
  <sheets>
    <sheet name="RESULTS FEB 2014" sheetId="1" r:id="rId1"/>
  </sheets>
  <calcPr calcId="145621"/>
</workbook>
</file>

<file path=xl/calcChain.xml><?xml version="1.0" encoding="utf-8"?>
<calcChain xmlns="http://schemas.openxmlformats.org/spreadsheetml/2006/main">
  <c r="F520" i="1" l="1"/>
  <c r="G518" i="1" s="1"/>
  <c r="G519" i="1"/>
  <c r="G517" i="1"/>
  <c r="G515" i="1"/>
  <c r="G513" i="1"/>
  <c r="G512" i="1"/>
  <c r="G510" i="1"/>
  <c r="G506" i="1"/>
  <c r="G504" i="1"/>
  <c r="G503" i="1"/>
  <c r="G502" i="1"/>
  <c r="F497" i="1"/>
  <c r="G494" i="1" s="1"/>
  <c r="G495" i="1"/>
  <c r="G493" i="1"/>
  <c r="F487" i="1"/>
  <c r="G486" i="1" s="1"/>
  <c r="G485" i="1"/>
  <c r="G483" i="1"/>
  <c r="G481" i="1"/>
  <c r="G479" i="1"/>
  <c r="F474" i="1"/>
  <c r="G473" i="1" s="1"/>
  <c r="F467" i="1"/>
  <c r="G466" i="1" s="1"/>
  <c r="G463" i="1"/>
  <c r="F458" i="1"/>
  <c r="G455" i="1" s="1"/>
  <c r="G454" i="1"/>
  <c r="F449" i="1"/>
  <c r="G448" i="1" s="1"/>
  <c r="G447" i="1"/>
  <c r="G449" i="1" s="1"/>
  <c r="F442" i="1"/>
  <c r="G441" i="1" s="1"/>
  <c r="G440" i="1"/>
  <c r="G438" i="1"/>
  <c r="F433" i="1"/>
  <c r="G430" i="1" s="1"/>
  <c r="F421" i="1"/>
  <c r="G420" i="1" s="1"/>
  <c r="F411" i="1"/>
  <c r="G410" i="1" s="1"/>
  <c r="G403" i="1"/>
  <c r="G395" i="1"/>
  <c r="F388" i="1"/>
  <c r="G387" i="1" s="1"/>
  <c r="F381" i="1"/>
  <c r="G380" i="1" s="1"/>
  <c r="F374" i="1"/>
  <c r="G373" i="1" s="1"/>
  <c r="G370" i="1"/>
  <c r="G366" i="1"/>
  <c r="G362" i="1"/>
  <c r="F358" i="1"/>
  <c r="G356" i="1" s="1"/>
  <c r="G357" i="1"/>
  <c r="G354" i="1"/>
  <c r="G353" i="1"/>
  <c r="F350" i="1"/>
  <c r="G347" i="1" s="1"/>
  <c r="G346" i="1"/>
  <c r="F342" i="1"/>
  <c r="G340" i="1" s="1"/>
  <c r="G341" i="1"/>
  <c r="G339" i="1"/>
  <c r="G338" i="1"/>
  <c r="G337" i="1"/>
  <c r="F334" i="1"/>
  <c r="G333" i="1" s="1"/>
  <c r="G330" i="1"/>
  <c r="F326" i="1"/>
  <c r="G324" i="1" s="1"/>
  <c r="G325" i="1"/>
  <c r="G323" i="1"/>
  <c r="G322" i="1"/>
  <c r="G321" i="1"/>
  <c r="F318" i="1"/>
  <c r="G315" i="1" s="1"/>
  <c r="F310" i="1"/>
  <c r="G309" i="1"/>
  <c r="G308" i="1"/>
  <c r="G307" i="1"/>
  <c r="G306" i="1"/>
  <c r="G305" i="1"/>
  <c r="G310" i="1" s="1"/>
  <c r="F299" i="1"/>
  <c r="F291" i="1"/>
  <c r="G288" i="1" s="1"/>
  <c r="G289" i="1"/>
  <c r="F283" i="1"/>
  <c r="G280" i="1" s="1"/>
  <c r="G279" i="1"/>
  <c r="F273" i="1"/>
  <c r="G272" i="1" s="1"/>
  <c r="G271" i="1"/>
  <c r="G273" i="1" s="1"/>
  <c r="F266" i="1"/>
  <c r="G265" i="1" s="1"/>
  <c r="G264" i="1"/>
  <c r="G266" i="1" s="1"/>
  <c r="F259" i="1"/>
  <c r="G257" i="1" s="1"/>
  <c r="G258" i="1"/>
  <c r="G256" i="1"/>
  <c r="G255" i="1"/>
  <c r="F252" i="1"/>
  <c r="G250" i="1" s="1"/>
  <c r="G249" i="1"/>
  <c r="F245" i="1"/>
  <c r="G242" i="1" s="1"/>
  <c r="G243" i="1"/>
  <c r="G241" i="1"/>
  <c r="F238" i="1"/>
  <c r="G236" i="1" s="1"/>
  <c r="G237" i="1"/>
  <c r="G234" i="1"/>
  <c r="F231" i="1"/>
  <c r="G229" i="1" s="1"/>
  <c r="G230" i="1"/>
  <c r="G228" i="1"/>
  <c r="G227" i="1"/>
  <c r="F224" i="1"/>
  <c r="G222" i="1" s="1"/>
  <c r="G221" i="1"/>
  <c r="F217" i="1"/>
  <c r="G216" i="1" s="1"/>
  <c r="G215" i="1"/>
  <c r="G213" i="1"/>
  <c r="F207" i="1"/>
  <c r="G205" i="1" s="1"/>
  <c r="G206" i="1"/>
  <c r="F199" i="1"/>
  <c r="G198" i="1" s="1"/>
  <c r="F192" i="1"/>
  <c r="G189" i="1" s="1"/>
  <c r="G188" i="1"/>
  <c r="F185" i="1"/>
  <c r="G184" i="1" s="1"/>
  <c r="G183" i="1"/>
  <c r="G181" i="1"/>
  <c r="F178" i="1"/>
  <c r="G175" i="1" s="1"/>
  <c r="F171" i="1"/>
  <c r="G170" i="1" s="1"/>
  <c r="G167" i="1"/>
  <c r="F162" i="1"/>
  <c r="G159" i="1" s="1"/>
  <c r="G160" i="1"/>
  <c r="F149" i="1"/>
  <c r="G147" i="1" s="1"/>
  <c r="G148" i="1"/>
  <c r="G146" i="1"/>
  <c r="G145" i="1"/>
  <c r="F140" i="1"/>
  <c r="G139" i="1"/>
  <c r="G138" i="1"/>
  <c r="G137" i="1"/>
  <c r="F132" i="1"/>
  <c r="G129" i="1" s="1"/>
  <c r="G130" i="1"/>
  <c r="G128" i="1"/>
  <c r="F122" i="1"/>
  <c r="G119" i="1" s="1"/>
  <c r="G120" i="1"/>
  <c r="F114" i="1"/>
  <c r="G111" i="1" s="1"/>
  <c r="G110" i="1"/>
  <c r="F105" i="1"/>
  <c r="G104" i="1" s="1"/>
  <c r="G103" i="1"/>
  <c r="G105" i="1" s="1"/>
  <c r="F97" i="1"/>
  <c r="G96" i="1" s="1"/>
  <c r="G95" i="1"/>
  <c r="G93" i="1"/>
  <c r="F90" i="1"/>
  <c r="G87" i="1" s="1"/>
  <c r="G86" i="1"/>
  <c r="F83" i="1"/>
  <c r="G82" i="1" s="1"/>
  <c r="G79" i="1"/>
  <c r="F76" i="1"/>
  <c r="G73" i="1" s="1"/>
  <c r="G74" i="1"/>
  <c r="G72" i="1"/>
  <c r="F67" i="1"/>
  <c r="G66" i="1" s="1"/>
  <c r="F56" i="1"/>
  <c r="G54" i="1" s="1"/>
  <c r="F48" i="1"/>
  <c r="G46" i="1" s="1"/>
  <c r="F41" i="1"/>
  <c r="G39" i="1" s="1"/>
  <c r="F33" i="1"/>
  <c r="G31" i="1" s="1"/>
  <c r="G30" i="1"/>
  <c r="F27" i="1"/>
  <c r="G26" i="1" s="1"/>
  <c r="F21" i="1"/>
  <c r="G18" i="1" s="1"/>
  <c r="G19" i="1"/>
  <c r="F12" i="1"/>
  <c r="G9" i="1" s="1"/>
  <c r="G21" i="1" l="1"/>
  <c r="G259" i="1"/>
  <c r="G342" i="1"/>
  <c r="G399" i="1"/>
  <c r="G407" i="1"/>
  <c r="G520" i="1"/>
  <c r="G10" i="1"/>
  <c r="G20" i="1"/>
  <c r="G32" i="1"/>
  <c r="G33" i="1" s="1"/>
  <c r="G47" i="1"/>
  <c r="G63" i="1"/>
  <c r="G88" i="1"/>
  <c r="G112" i="1"/>
  <c r="G121" i="1"/>
  <c r="G122" i="1" s="1"/>
  <c r="G169" i="1"/>
  <c r="G204" i="1"/>
  <c r="G207" i="1" s="1"/>
  <c r="G214" i="1"/>
  <c r="G217" i="1" s="1"/>
  <c r="G220" i="1"/>
  <c r="G244" i="1"/>
  <c r="G245" i="1" s="1"/>
  <c r="G251" i="1"/>
  <c r="G281" i="1"/>
  <c r="G290" i="1"/>
  <c r="G291" i="1" s="1"/>
  <c r="G326" i="1"/>
  <c r="G368" i="1"/>
  <c r="G379" i="1"/>
  <c r="G393" i="1"/>
  <c r="G401" i="1"/>
  <c r="G409" i="1"/>
  <c r="G429" i="1"/>
  <c r="G472" i="1"/>
  <c r="G480" i="1"/>
  <c r="G484" i="1"/>
  <c r="G48" i="1"/>
  <c r="G140" i="1"/>
  <c r="G195" i="1"/>
  <c r="G231" i="1"/>
  <c r="G314" i="1"/>
  <c r="G40" i="1"/>
  <c r="G41" i="1" s="1"/>
  <c r="G55" i="1"/>
  <c r="G56" i="1" s="1"/>
  <c r="G174" i="1"/>
  <c r="G197" i="1"/>
  <c r="G223" i="1"/>
  <c r="G235" i="1"/>
  <c r="G248" i="1"/>
  <c r="G252" i="1" s="1"/>
  <c r="G316" i="1"/>
  <c r="G348" i="1"/>
  <c r="G355" i="1"/>
  <c r="G358" i="1" s="1"/>
  <c r="G364" i="1"/>
  <c r="G372" i="1"/>
  <c r="G386" i="1"/>
  <c r="G397" i="1"/>
  <c r="G405" i="1"/>
  <c r="G419" i="1"/>
  <c r="G465" i="1"/>
  <c r="G478" i="1"/>
  <c r="G482" i="1"/>
  <c r="G381" i="1"/>
  <c r="G474" i="1"/>
  <c r="G224" i="1"/>
  <c r="G149" i="1"/>
  <c r="G238" i="1"/>
  <c r="G388" i="1"/>
  <c r="G421" i="1"/>
  <c r="G176" i="1"/>
  <c r="G178" i="1" s="1"/>
  <c r="G190" i="1"/>
  <c r="G431" i="1"/>
  <c r="G456" i="1"/>
  <c r="G11" i="1"/>
  <c r="G12" i="1" s="1"/>
  <c r="G24" i="1"/>
  <c r="G64" i="1"/>
  <c r="G75" i="1"/>
  <c r="G76" i="1" s="1"/>
  <c r="G80" i="1"/>
  <c r="G83" i="1" s="1"/>
  <c r="G89" i="1"/>
  <c r="G90" i="1" s="1"/>
  <c r="G94" i="1"/>
  <c r="G97" i="1" s="1"/>
  <c r="G113" i="1"/>
  <c r="G127" i="1"/>
  <c r="G131" i="1"/>
  <c r="G161" i="1"/>
  <c r="G162" i="1" s="1"/>
  <c r="G168" i="1"/>
  <c r="G177" i="1"/>
  <c r="G182" i="1"/>
  <c r="G185" i="1" s="1"/>
  <c r="G191" i="1"/>
  <c r="G196" i="1"/>
  <c r="G199" i="1" s="1"/>
  <c r="G278" i="1"/>
  <c r="G282" i="1"/>
  <c r="G313" i="1"/>
  <c r="G317" i="1"/>
  <c r="G331" i="1"/>
  <c r="G345" i="1"/>
  <c r="G349" i="1"/>
  <c r="G363" i="1"/>
  <c r="G367" i="1"/>
  <c r="G371" i="1"/>
  <c r="G396" i="1"/>
  <c r="G400" i="1"/>
  <c r="G404" i="1"/>
  <c r="G408" i="1"/>
  <c r="G432" i="1"/>
  <c r="G439" i="1"/>
  <c r="G442" i="1" s="1"/>
  <c r="G457" i="1"/>
  <c r="G464" i="1"/>
  <c r="G492" i="1"/>
  <c r="G496" i="1"/>
  <c r="G25" i="1"/>
  <c r="G65" i="1"/>
  <c r="G81" i="1"/>
  <c r="G332" i="1"/>
  <c r="G62" i="1"/>
  <c r="G329" i="1"/>
  <c r="G361" i="1"/>
  <c r="G365" i="1"/>
  <c r="G369" i="1"/>
  <c r="G394" i="1"/>
  <c r="G398" i="1"/>
  <c r="G402" i="1"/>
  <c r="G406" i="1"/>
  <c r="G433" i="1" l="1"/>
  <c r="G411" i="1"/>
  <c r="G334" i="1"/>
  <c r="G467" i="1"/>
  <c r="G350" i="1"/>
  <c r="G27" i="1"/>
  <c r="G192" i="1"/>
  <c r="G487" i="1"/>
  <c r="G171" i="1"/>
  <c r="G114" i="1"/>
  <c r="G458" i="1"/>
  <c r="G374" i="1"/>
  <c r="G497" i="1"/>
  <c r="G318" i="1"/>
  <c r="G67" i="1"/>
  <c r="G283" i="1"/>
  <c r="G132" i="1"/>
</calcChain>
</file>

<file path=xl/sharedStrings.xml><?xml version="1.0" encoding="utf-8"?>
<sst xmlns="http://schemas.openxmlformats.org/spreadsheetml/2006/main" count="507" uniqueCount="237">
  <si>
    <t>Patient Survey Results - February 2014</t>
  </si>
  <si>
    <t>Total number of questionnaires returned = 289</t>
  </si>
  <si>
    <t>Q. 1</t>
  </si>
  <si>
    <t>How do you normally book your appointment to see a Doctor or Nurse at the surgery?</t>
  </si>
  <si>
    <t>(more than one answer may apply)</t>
  </si>
  <si>
    <t>%</t>
  </si>
  <si>
    <t>In person</t>
  </si>
  <si>
    <t>By telephone</t>
  </si>
  <si>
    <t>Online</t>
  </si>
  <si>
    <t>TOTAL</t>
  </si>
  <si>
    <t>Q. 2</t>
  </si>
  <si>
    <t xml:space="preserve">Which of the following methods would you PREFER to use to book an appointment </t>
  </si>
  <si>
    <r>
      <t xml:space="preserve">at your Surgery? </t>
    </r>
    <r>
      <rPr>
        <i/>
        <sz val="10"/>
        <rFont val="Arial"/>
        <family val="2"/>
      </rPr>
      <t>Please mark in order of preference, 1, 2, and 3</t>
    </r>
  </si>
  <si>
    <t>1st Choice</t>
  </si>
  <si>
    <t>2nd Choice</t>
  </si>
  <si>
    <t>3rd Choice</t>
  </si>
  <si>
    <t>Q. 3</t>
  </si>
  <si>
    <t>The Surgery occasionally offers early morning appointments, from 7.30am,</t>
  </si>
  <si>
    <t>Are you aware of this service?</t>
  </si>
  <si>
    <t>Yes</t>
  </si>
  <si>
    <t>No</t>
  </si>
  <si>
    <t xml:space="preserve">Q. 4 </t>
  </si>
  <si>
    <t>Do you, or would you, find the early appointments helpful?</t>
  </si>
  <si>
    <t>Q. 5</t>
  </si>
  <si>
    <t xml:space="preserve">Have you ever used the Automated Arrival Machine to register your arrival for your </t>
  </si>
  <si>
    <t>appointment?</t>
  </si>
  <si>
    <t>Q. 6</t>
  </si>
  <si>
    <t>Please indicate your reason for not using the Automated Arrival Machine</t>
  </si>
  <si>
    <t>Please tick all the boxes that apply.</t>
  </si>
  <si>
    <t>You didn't know this service was available</t>
  </si>
  <si>
    <t>You have never been asked to use the machine</t>
  </si>
  <si>
    <t>You are unsure how it works</t>
  </si>
  <si>
    <t>You do not like new technology</t>
  </si>
  <si>
    <t xml:space="preserve">Other reasons </t>
  </si>
  <si>
    <t>Q. 7</t>
  </si>
  <si>
    <t>For your most recent contact with the surgery, how easy have you found the following?</t>
  </si>
  <si>
    <t>Getting through on the phone</t>
  </si>
  <si>
    <t>Very easy</t>
  </si>
  <si>
    <t>Fairly easy</t>
  </si>
  <si>
    <t>Not easy</t>
  </si>
  <si>
    <t>N/A</t>
  </si>
  <si>
    <t>Speaking to a Doctor on the phone</t>
  </si>
  <si>
    <t>Speaking to a Nurse on the phone</t>
  </si>
  <si>
    <t xml:space="preserve">Obtaining test results by phone </t>
  </si>
  <si>
    <t>(either from Doctor or Nurse)</t>
  </si>
  <si>
    <t>Q. 8</t>
  </si>
  <si>
    <t>Think about the last time you tried to see a Doctor fairly quickly.</t>
  </si>
  <si>
    <t>Were you able to see a doctor on the same day the surgery was open?</t>
  </si>
  <si>
    <t xml:space="preserve">Yes </t>
  </si>
  <si>
    <t xml:space="preserve">No </t>
  </si>
  <si>
    <t>Q. 9</t>
  </si>
  <si>
    <t>If you weren't able to be seen on the same day, why was that?</t>
  </si>
  <si>
    <t>There weren't any appointments</t>
  </si>
  <si>
    <t>Times offered didn't suit</t>
  </si>
  <si>
    <t>Appointment was with a Doctor I did not want to see</t>
  </si>
  <si>
    <t>Another reason</t>
  </si>
  <si>
    <t>Q. 10</t>
  </si>
  <si>
    <t>In the past 4 weeks, have you tried to book an appointment in advance with a doctor?</t>
  </si>
  <si>
    <t>Yes - Successful</t>
  </si>
  <si>
    <t>Yes - Not successful</t>
  </si>
  <si>
    <t>Q. 11</t>
  </si>
  <si>
    <t>If you were not able to get an appointment in advance, why was that?</t>
  </si>
  <si>
    <t xml:space="preserve">There weren't any appointments </t>
  </si>
  <si>
    <t>A Nurse was free but I wanted to see a Doctor</t>
  </si>
  <si>
    <t>Q. 12</t>
  </si>
  <si>
    <t>How helpful do you find the Receptionists at the Medical Centre?</t>
  </si>
  <si>
    <t>Very helpful</t>
  </si>
  <si>
    <t>Fairly helpful</t>
  </si>
  <si>
    <t>Not helpful at all</t>
  </si>
  <si>
    <t>Q. 13</t>
  </si>
  <si>
    <t>How much time after your appointment time do you normally have to wait to be seen?</t>
  </si>
  <si>
    <t>Normally seen on time</t>
  </si>
  <si>
    <t>You wait 5 - 15 mins.</t>
  </si>
  <si>
    <t>You wait 15 - 30 mins.</t>
  </si>
  <si>
    <t>Wait more than 30 mins.</t>
  </si>
  <si>
    <t>Q. 14</t>
  </si>
  <si>
    <t>How do you feel about how long you normally have to wait ?</t>
  </si>
  <si>
    <t xml:space="preserve">Q. 15 </t>
  </si>
  <si>
    <t xml:space="preserve">Were you advised by reception staff/by announcement of any delay in being seen </t>
  </si>
  <si>
    <t>on time?</t>
  </si>
  <si>
    <t>Sometimes</t>
  </si>
  <si>
    <t>Q. 16</t>
  </si>
  <si>
    <t>As far as you know the surgery is generally open:</t>
  </si>
  <si>
    <t>Before 8.00 am</t>
  </si>
  <si>
    <t>Don’t Know</t>
  </si>
  <si>
    <t>At lunchtime</t>
  </si>
  <si>
    <t>After 6.00 pm</t>
  </si>
  <si>
    <t xml:space="preserve">                    </t>
  </si>
  <si>
    <t>On Saturdays</t>
  </si>
  <si>
    <t>On Sundays</t>
  </si>
  <si>
    <t>Q. 17</t>
  </si>
  <si>
    <t>How satisfied are you with the opening hours at the Medical Centre?</t>
  </si>
  <si>
    <t>Satisfied</t>
  </si>
  <si>
    <t>Neither satisfied or dissatisfied</t>
  </si>
  <si>
    <t>Dissatisfied</t>
  </si>
  <si>
    <t>Q. 18</t>
  </si>
  <si>
    <t>Last time you saw a Doctor at the Medical Centre, how good was the Doctor</t>
  </si>
  <si>
    <t>at each of the following?</t>
  </si>
  <si>
    <t>Giving you enough time</t>
  </si>
  <si>
    <t xml:space="preserve">Very Good   </t>
  </si>
  <si>
    <t>Good</t>
  </si>
  <si>
    <t>Poor</t>
  </si>
  <si>
    <t>Very Poor</t>
  </si>
  <si>
    <t>Asking about your symptoms</t>
  </si>
  <si>
    <t>Listening</t>
  </si>
  <si>
    <t>Explaining test and treatments</t>
  </si>
  <si>
    <t>Involving you in decisions about your care</t>
  </si>
  <si>
    <t>Treating you with care &amp; concern</t>
  </si>
  <si>
    <t>Taking your problems seriously</t>
  </si>
  <si>
    <t>Q. 19</t>
  </si>
  <si>
    <t>Did you have confidence and trust in the doctor you saw?</t>
  </si>
  <si>
    <t>Q. 20</t>
  </si>
  <si>
    <t>Is there a particular Doctor you prefer to see at the Medical Centre?</t>
  </si>
  <si>
    <t>Q. 21</t>
  </si>
  <si>
    <t>Are you successful in seeing the Doctor you prefer?</t>
  </si>
  <si>
    <t>Always</t>
  </si>
  <si>
    <t>Most of the time</t>
  </si>
  <si>
    <t>Some of the time</t>
  </si>
  <si>
    <t>Never</t>
  </si>
  <si>
    <t>Never requested to see a particular Doctor</t>
  </si>
  <si>
    <t>Q. 22</t>
  </si>
  <si>
    <t>How easy is it for you to get an appointment with a Nurse at the surgery?</t>
  </si>
  <si>
    <t>Easy</t>
  </si>
  <si>
    <t>Haven't tried / don't know</t>
  </si>
  <si>
    <t>Appointment Type</t>
  </si>
  <si>
    <t>General</t>
  </si>
  <si>
    <t>Diabetic</t>
  </si>
  <si>
    <t>Asthma</t>
  </si>
  <si>
    <t>Blood test</t>
  </si>
  <si>
    <t>Injection</t>
  </si>
  <si>
    <t>Warfarin</t>
  </si>
  <si>
    <t>Q. 23</t>
  </si>
  <si>
    <t>Last time you saw a Nurse at the Medical Centre, how good did you find the Nurse</t>
  </si>
  <si>
    <t>Contraception</t>
  </si>
  <si>
    <t>Check up</t>
  </si>
  <si>
    <t>Thyroid</t>
  </si>
  <si>
    <t>ECG</t>
  </si>
  <si>
    <t>Ear syringe</t>
  </si>
  <si>
    <t>COPD</t>
  </si>
  <si>
    <t>HOPS</t>
  </si>
  <si>
    <t>INR</t>
  </si>
  <si>
    <t>Q. 24</t>
  </si>
  <si>
    <t>Did you have confidence and trust in the nurse you saw?</t>
  </si>
  <si>
    <t>Q.25</t>
  </si>
  <si>
    <t>Do you have a long-standing health condition?</t>
  </si>
  <si>
    <t>Q26</t>
  </si>
  <si>
    <t>Please indicate from the list below which long standing condition/s you have.</t>
  </si>
  <si>
    <t>1.   Alzheimer's disease or dementia</t>
  </si>
  <si>
    <t>2.   Angina or long-term heart problem</t>
  </si>
  <si>
    <t>3.   Arthritis or long-term joint problem</t>
  </si>
  <si>
    <t>4.   Asthma or long-term chest problem</t>
  </si>
  <si>
    <t>5.   Blindness or severe visual impairment</t>
  </si>
  <si>
    <t>6.   Cancer in the last 5 years</t>
  </si>
  <si>
    <t>7.   Deafness or severe hearing impairment</t>
  </si>
  <si>
    <t>8.   Diabetes</t>
  </si>
  <si>
    <t>9.   Epilepsy</t>
  </si>
  <si>
    <t>10. High blood pressure</t>
  </si>
  <si>
    <t>11. Kidney or liver disease</t>
  </si>
  <si>
    <t>12. Learning difficulty</t>
  </si>
  <si>
    <t>13. Long-term back problem</t>
  </si>
  <si>
    <t>14. Long-term mental health problem</t>
  </si>
  <si>
    <t>15. Long-term neurological problem</t>
  </si>
  <si>
    <t>16. Another long-term condition</t>
  </si>
  <si>
    <t>17. None of these conditions</t>
  </si>
  <si>
    <t>18. I would prefer not to say</t>
  </si>
  <si>
    <t>Q27</t>
  </si>
  <si>
    <t xml:space="preserve">A "Virtual Ward" is the team of doctors, nurses and therapists liaising and </t>
  </si>
  <si>
    <t xml:space="preserve">working together to better support people to self-manage their conditions </t>
  </si>
  <si>
    <t xml:space="preserve">and reduce avoidable hospital admissions. </t>
  </si>
  <si>
    <t>Do you know about Proactive Care Virtual Wards?</t>
  </si>
  <si>
    <t>Q28</t>
  </si>
  <si>
    <r>
      <rPr>
        <b/>
        <u/>
        <sz val="10"/>
        <color indexed="8"/>
        <rFont val="Arial"/>
        <family val="2"/>
      </rPr>
      <t>In the last 6 months</t>
    </r>
    <r>
      <rPr>
        <b/>
        <sz val="10"/>
        <color indexed="8"/>
        <rFont val="Arial"/>
        <family val="2"/>
      </rPr>
      <t>, how confident have you been at accessing enough support from</t>
    </r>
  </si>
  <si>
    <t>services/organisations to help manage long-term conditions?</t>
  </si>
  <si>
    <t>Very confident</t>
  </si>
  <si>
    <t>Fairly confident</t>
  </si>
  <si>
    <t>Not very confident</t>
  </si>
  <si>
    <t>Not at all confident</t>
  </si>
  <si>
    <t>Q29</t>
  </si>
  <si>
    <t>How confident are you in managing your own health?</t>
  </si>
  <si>
    <t>Q30</t>
  </si>
  <si>
    <t>Do you have a Care Plan to help you manage your condition?</t>
  </si>
  <si>
    <t>Q31</t>
  </si>
  <si>
    <t>How confident are you in using your care plan to support you in managing your condition?</t>
  </si>
  <si>
    <t>Q. 32</t>
  </si>
  <si>
    <t>In general how satisfied are you with the care you get from Woodbrook Medical Centre?</t>
  </si>
  <si>
    <t>Very satisfied</t>
  </si>
  <si>
    <t>Quite satisfied</t>
  </si>
  <si>
    <t>Not satisfied</t>
  </si>
  <si>
    <t>Very dissatisfied</t>
  </si>
  <si>
    <t>Q. 33</t>
  </si>
  <si>
    <t>Are you Male or Female?</t>
  </si>
  <si>
    <t>Male</t>
  </si>
  <si>
    <t>Female</t>
  </si>
  <si>
    <t>Q. 34</t>
  </si>
  <si>
    <t>How old are you?</t>
  </si>
  <si>
    <t>Under 18</t>
  </si>
  <si>
    <t>18 - 24</t>
  </si>
  <si>
    <t>25 - 34</t>
  </si>
  <si>
    <t>35 - 44</t>
  </si>
  <si>
    <t>45 - 54</t>
  </si>
  <si>
    <t>55 - 64</t>
  </si>
  <si>
    <t>65 - 74</t>
  </si>
  <si>
    <t>75 - 84</t>
  </si>
  <si>
    <t>85 and over</t>
  </si>
  <si>
    <t>Q. 35</t>
  </si>
  <si>
    <t>How long have you been a patient of Woodbrook Medical Centre?</t>
  </si>
  <si>
    <t>Less than 1 year</t>
  </si>
  <si>
    <t>1 &gt; 5 years</t>
  </si>
  <si>
    <t>6 &gt; 10 years</t>
  </si>
  <si>
    <t>11 &gt; 15 years</t>
  </si>
  <si>
    <t>More than 15 years</t>
  </si>
  <si>
    <t>Q. 36</t>
  </si>
  <si>
    <t>What is your Ethnic Group?</t>
  </si>
  <si>
    <t>2013 &amp; 2014</t>
  </si>
  <si>
    <t>White British</t>
  </si>
  <si>
    <t>White Irish</t>
  </si>
  <si>
    <t>White - other background</t>
  </si>
  <si>
    <t>2013 only</t>
  </si>
  <si>
    <t>(Mixed)</t>
  </si>
  <si>
    <t>Added 2014</t>
  </si>
  <si>
    <t>Mixed - White and Black Caribbean</t>
  </si>
  <si>
    <t>Mixed - White and Black African</t>
  </si>
  <si>
    <t>Mixed - White and Asian</t>
  </si>
  <si>
    <t>Mixed - other background</t>
  </si>
  <si>
    <t>Asian or Asian British - Indian</t>
  </si>
  <si>
    <t>Asian or Asian British - Pakistani</t>
  </si>
  <si>
    <t>Asian or Asian British - Bangladeshi</t>
  </si>
  <si>
    <t>Asian or Asian British - other background</t>
  </si>
  <si>
    <t>Black or Black British - Caribbean</t>
  </si>
  <si>
    <t>Black or Black British - African</t>
  </si>
  <si>
    <t>Black British</t>
  </si>
  <si>
    <t>Black or Black British - other background</t>
  </si>
  <si>
    <t>Chinese</t>
  </si>
  <si>
    <t>Any other ethnic group</t>
  </si>
  <si>
    <t>TOTAL NUMBER OF SURVEYS RETURNED : 289</t>
  </si>
  <si>
    <t>The majority of patients accepted that there are some delays and felt it acceptable to</t>
  </si>
  <si>
    <t>wait 30mins or less.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</si>
</sst>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i/>
      <sz val="12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2"/>
      <name val="Calibri"/>
      <family val="2"/>
    </font>
    <font>
      <b/>
      <u/>
      <sz val="10"/>
      <color indexed="8"/>
      <name val="Arial"/>
      <family val="2"/>
    </font>
    <font>
      <b/>
      <sz val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right"/>
    </xf>
    <xf numFmtId="0" fontId="4" fillId="0" borderId="0" xfId="0" applyNumberFormat="1" applyFont="1" applyAlignment="1">
      <alignment horizontal="center" vertical="center"/>
    </xf>
    <xf numFmtId="1" fontId="1" fillId="0" borderId="0" xfId="0" applyNumberFormat="1" applyFont="1" applyFill="1" applyAlignment="1">
      <alignment horizontal="left"/>
    </xf>
    <xf numFmtId="0" fontId="5" fillId="0" borderId="0" xfId="0" applyFont="1"/>
    <xf numFmtId="0" fontId="5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0" xfId="0" applyFont="1"/>
    <xf numFmtId="1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Fill="1" applyAlignment="1">
      <alignment horizontal="right"/>
    </xf>
    <xf numFmtId="0" fontId="1" fillId="0" borderId="0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0" xfId="0" applyFont="1" applyBorder="1"/>
    <xf numFmtId="1" fontId="1" fillId="0" borderId="0" xfId="1" applyNumberFormat="1" applyFont="1" applyFill="1" applyAlignment="1">
      <alignment horizontal="right"/>
    </xf>
    <xf numFmtId="0" fontId="1" fillId="0" borderId="7" xfId="0" applyFont="1" applyBorder="1"/>
    <xf numFmtId="0" fontId="8" fillId="0" borderId="0" xfId="0" applyFont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1" fillId="0" borderId="0" xfId="0" applyNumberFormat="1" applyFont="1" applyFill="1" applyBorder="1" applyAlignment="1">
      <alignment horizontal="right"/>
    </xf>
    <xf numFmtId="0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/>
    <xf numFmtId="0" fontId="4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4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10" fillId="0" borderId="0" xfId="0" applyFont="1" applyAlignment="1"/>
    <xf numFmtId="0" fontId="4" fillId="0" borderId="0" xfId="0" applyFont="1" applyAlignment="1"/>
    <xf numFmtId="0" fontId="13" fillId="0" borderId="0" xfId="0" applyFo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0" xfId="0" applyNumberFormat="1" applyFont="1" applyFill="1" applyAlignment="1">
      <alignment horizontal="right"/>
    </xf>
    <xf numFmtId="0" fontId="0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9"/>
  <sheetViews>
    <sheetView tabSelected="1" zoomScaleNormal="100" workbookViewId="0">
      <selection activeCell="K148" sqref="K148"/>
    </sheetView>
  </sheetViews>
  <sheetFormatPr defaultRowHeight="12.75" x14ac:dyDescent="0.2"/>
  <cols>
    <col min="1" max="1" width="6.5703125" customWidth="1"/>
    <col min="3" max="3" width="8.28515625" customWidth="1"/>
    <col min="4" max="4" width="18.28515625" customWidth="1"/>
    <col min="5" max="5" width="16.42578125" customWidth="1"/>
    <col min="6" max="6" width="17" style="5" customWidth="1"/>
    <col min="7" max="7" width="11" style="11" customWidth="1"/>
    <col min="8" max="8" width="2.5703125" customWidth="1"/>
  </cols>
  <sheetData>
    <row r="1" spans="1:7" s="2" customFormat="1" ht="23.25" x14ac:dyDescent="0.35">
      <c r="A1" s="1" t="s">
        <v>0</v>
      </c>
      <c r="F1" s="3"/>
      <c r="G1" s="4"/>
    </row>
    <row r="2" spans="1:7" x14ac:dyDescent="0.2">
      <c r="G2" s="6"/>
    </row>
    <row r="3" spans="1:7" s="7" customFormat="1" ht="18" customHeight="1" x14ac:dyDescent="0.25">
      <c r="A3" s="7" t="s">
        <v>1</v>
      </c>
      <c r="F3" s="8"/>
      <c r="G3" s="6"/>
    </row>
    <row r="4" spans="1:7" ht="13.5" customHeight="1" x14ac:dyDescent="0.2">
      <c r="F4" s="9"/>
      <c r="G4" s="6"/>
    </row>
    <row r="5" spans="1:7" ht="13.5" customHeight="1" x14ac:dyDescent="0.2">
      <c r="F5" s="9"/>
      <c r="G5" s="6"/>
    </row>
    <row r="6" spans="1:7" s="10" customFormat="1" x14ac:dyDescent="0.2">
      <c r="A6" s="10" t="s">
        <v>2</v>
      </c>
      <c r="B6" s="10" t="s">
        <v>3</v>
      </c>
      <c r="F6" s="5"/>
      <c r="G6" s="11"/>
    </row>
    <row r="7" spans="1:7" s="12" customFormat="1" x14ac:dyDescent="0.2">
      <c r="B7" s="12" t="s">
        <v>4</v>
      </c>
      <c r="F7" s="5"/>
      <c r="G7" s="11"/>
    </row>
    <row r="8" spans="1:7" s="12" customFormat="1" x14ac:dyDescent="0.2">
      <c r="F8" s="5"/>
      <c r="G8" s="11" t="s">
        <v>5</v>
      </c>
    </row>
    <row r="9" spans="1:7" s="12" customFormat="1" x14ac:dyDescent="0.2">
      <c r="B9" s="13" t="s">
        <v>6</v>
      </c>
      <c r="C9" s="14"/>
      <c r="D9" s="14"/>
      <c r="E9" s="15"/>
      <c r="F9" s="16">
        <v>46</v>
      </c>
      <c r="G9" s="11">
        <f>($F9*100/$F12)</f>
        <v>14.696485623003195</v>
      </c>
    </row>
    <row r="10" spans="1:7" s="12" customFormat="1" x14ac:dyDescent="0.2">
      <c r="B10" s="13" t="s">
        <v>7</v>
      </c>
      <c r="C10" s="14"/>
      <c r="D10" s="14"/>
      <c r="E10" s="15"/>
      <c r="F10" s="16">
        <v>259</v>
      </c>
      <c r="G10" s="11">
        <f>($F10*100/$F12)</f>
        <v>82.74760383386581</v>
      </c>
    </row>
    <row r="11" spans="1:7" s="12" customFormat="1" x14ac:dyDescent="0.2">
      <c r="B11" s="13" t="s">
        <v>8</v>
      </c>
      <c r="C11" s="14"/>
      <c r="D11" s="14"/>
      <c r="E11" s="15"/>
      <c r="F11" s="16">
        <v>8</v>
      </c>
      <c r="G11" s="11">
        <f>($F11*100/$F12)</f>
        <v>2.5559105431309903</v>
      </c>
    </row>
    <row r="12" spans="1:7" s="12" customFormat="1" ht="13.5" thickBot="1" x14ac:dyDescent="0.25">
      <c r="E12" s="10" t="s">
        <v>9</v>
      </c>
      <c r="F12" s="17">
        <f>SUM($F9:$F11)</f>
        <v>313</v>
      </c>
      <c r="G12" s="11">
        <f>SUM($G9:$G11)</f>
        <v>100</v>
      </c>
    </row>
    <row r="13" spans="1:7" s="12" customFormat="1" ht="13.5" thickTop="1" x14ac:dyDescent="0.2">
      <c r="E13" s="10"/>
      <c r="F13" s="18"/>
      <c r="G13" s="11"/>
    </row>
    <row r="14" spans="1:7" s="12" customFormat="1" ht="13.5" customHeight="1" x14ac:dyDescent="0.2">
      <c r="F14" s="18"/>
      <c r="G14" s="11"/>
    </row>
    <row r="15" spans="1:7" s="10" customFormat="1" x14ac:dyDescent="0.2">
      <c r="A15" s="10" t="s">
        <v>10</v>
      </c>
      <c r="B15" s="10" t="s">
        <v>11</v>
      </c>
      <c r="F15" s="5"/>
      <c r="G15" s="11"/>
    </row>
    <row r="16" spans="1:7" s="10" customFormat="1" x14ac:dyDescent="0.2">
      <c r="B16" s="10" t="s">
        <v>12</v>
      </c>
      <c r="F16" s="5"/>
      <c r="G16" s="19"/>
    </row>
    <row r="17" spans="2:7" s="10" customFormat="1" x14ac:dyDescent="0.2">
      <c r="B17" s="12" t="s">
        <v>13</v>
      </c>
      <c r="F17" s="5"/>
      <c r="G17" s="11" t="s">
        <v>5</v>
      </c>
    </row>
    <row r="18" spans="2:7" s="12" customFormat="1" x14ac:dyDescent="0.2">
      <c r="B18" s="13" t="s">
        <v>6</v>
      </c>
      <c r="C18" s="14"/>
      <c r="D18" s="14"/>
      <c r="E18" s="15"/>
      <c r="F18" s="16">
        <v>34</v>
      </c>
      <c r="G18" s="11">
        <f>SUM(F18*100/F21)</f>
        <v>11.447811447811448</v>
      </c>
    </row>
    <row r="19" spans="2:7" s="12" customFormat="1" x14ac:dyDescent="0.2">
      <c r="B19" s="13" t="s">
        <v>7</v>
      </c>
      <c r="C19" s="14"/>
      <c r="D19" s="14"/>
      <c r="E19" s="15"/>
      <c r="F19" s="16">
        <v>192</v>
      </c>
      <c r="G19" s="11">
        <f>SUM(F19*100/F21)</f>
        <v>64.646464646464651</v>
      </c>
    </row>
    <row r="20" spans="2:7" s="12" customFormat="1" x14ac:dyDescent="0.2">
      <c r="B20" s="13" t="s">
        <v>8</v>
      </c>
      <c r="C20" s="14"/>
      <c r="D20" s="14"/>
      <c r="E20" s="15"/>
      <c r="F20" s="16">
        <v>71</v>
      </c>
      <c r="G20" s="11">
        <f>SUM(F20*100/F21)</f>
        <v>23.905723905723907</v>
      </c>
    </row>
    <row r="21" spans="2:7" s="12" customFormat="1" ht="13.5" thickBot="1" x14ac:dyDescent="0.25">
      <c r="E21" s="10" t="s">
        <v>9</v>
      </c>
      <c r="F21" s="17">
        <f>SUM($F18:$F20)</f>
        <v>297</v>
      </c>
      <c r="G21" s="11">
        <f>SUM($G18:$G20)</f>
        <v>100</v>
      </c>
    </row>
    <row r="22" spans="2:7" s="12" customFormat="1" ht="13.5" thickTop="1" x14ac:dyDescent="0.2">
      <c r="E22" s="10"/>
      <c r="F22" s="5"/>
      <c r="G22" s="11"/>
    </row>
    <row r="23" spans="2:7" s="12" customFormat="1" x14ac:dyDescent="0.2">
      <c r="B23" s="12" t="s">
        <v>14</v>
      </c>
      <c r="F23" s="5"/>
      <c r="G23" s="11" t="s">
        <v>5</v>
      </c>
    </row>
    <row r="24" spans="2:7" s="12" customFormat="1" ht="12.75" customHeight="1" x14ac:dyDescent="0.2">
      <c r="B24" s="13" t="s">
        <v>6</v>
      </c>
      <c r="C24" s="14"/>
      <c r="D24" s="14"/>
      <c r="E24" s="15"/>
      <c r="F24" s="16">
        <v>31</v>
      </c>
      <c r="G24" s="11">
        <f>SUM(F24*100/F27)</f>
        <v>33.695652173913047</v>
      </c>
    </row>
    <row r="25" spans="2:7" s="12" customFormat="1" x14ac:dyDescent="0.2">
      <c r="B25" s="13" t="s">
        <v>7</v>
      </c>
      <c r="C25" s="14"/>
      <c r="D25" s="14"/>
      <c r="E25" s="15"/>
      <c r="F25" s="16">
        <v>34</v>
      </c>
      <c r="G25" s="11">
        <f>SUM(F25*100/F27)</f>
        <v>36.956521739130437</v>
      </c>
    </row>
    <row r="26" spans="2:7" s="12" customFormat="1" x14ac:dyDescent="0.2">
      <c r="B26" s="13" t="s">
        <v>8</v>
      </c>
      <c r="C26" s="14"/>
      <c r="D26" s="14"/>
      <c r="E26" s="15"/>
      <c r="F26" s="16">
        <v>27</v>
      </c>
      <c r="G26" s="11">
        <f>SUM(F26*100/F27)</f>
        <v>29.347826086956523</v>
      </c>
    </row>
    <row r="27" spans="2:7" s="12" customFormat="1" ht="13.5" thickBot="1" x14ac:dyDescent="0.25">
      <c r="E27" s="10" t="s">
        <v>9</v>
      </c>
      <c r="F27" s="17">
        <f>SUM($F24:$F26)</f>
        <v>92</v>
      </c>
      <c r="G27" s="11">
        <f>SUM($G24:$G26)</f>
        <v>100</v>
      </c>
    </row>
    <row r="28" spans="2:7" s="12" customFormat="1" ht="13.5" thickTop="1" x14ac:dyDescent="0.2">
      <c r="E28" s="10"/>
      <c r="F28" s="5"/>
      <c r="G28" s="11"/>
    </row>
    <row r="29" spans="2:7" s="12" customFormat="1" x14ac:dyDescent="0.2">
      <c r="B29" s="12" t="s">
        <v>15</v>
      </c>
      <c r="F29" s="5"/>
      <c r="G29" s="11" t="s">
        <v>5</v>
      </c>
    </row>
    <row r="30" spans="2:7" s="12" customFormat="1" x14ac:dyDescent="0.2">
      <c r="B30" s="13" t="s">
        <v>6</v>
      </c>
      <c r="C30" s="14"/>
      <c r="D30" s="14"/>
      <c r="E30" s="15"/>
      <c r="F30" s="16">
        <v>44</v>
      </c>
      <c r="G30" s="11">
        <f>SUM(F30*100/F33)</f>
        <v>56.410256410256409</v>
      </c>
    </row>
    <row r="31" spans="2:7" s="12" customFormat="1" x14ac:dyDescent="0.2">
      <c r="B31" s="13" t="s">
        <v>7</v>
      </c>
      <c r="C31" s="14"/>
      <c r="D31" s="14"/>
      <c r="E31" s="15"/>
      <c r="F31" s="16">
        <v>6</v>
      </c>
      <c r="G31" s="11">
        <f>SUM(F31*100/F33)</f>
        <v>7.6923076923076925</v>
      </c>
    </row>
    <row r="32" spans="2:7" s="12" customFormat="1" x14ac:dyDescent="0.2">
      <c r="B32" s="13" t="s">
        <v>8</v>
      </c>
      <c r="C32" s="14"/>
      <c r="D32" s="14"/>
      <c r="E32" s="15"/>
      <c r="F32" s="16">
        <v>28</v>
      </c>
      <c r="G32" s="11">
        <f>SUM(F32*100/F33)</f>
        <v>35.897435897435898</v>
      </c>
    </row>
    <row r="33" spans="1:8" s="12" customFormat="1" ht="13.5" thickBot="1" x14ac:dyDescent="0.25">
      <c r="E33" s="10" t="s">
        <v>9</v>
      </c>
      <c r="F33" s="17">
        <f>SUM($F30:$F32)</f>
        <v>78</v>
      </c>
      <c r="G33" s="11">
        <f>SUM($G30:$G32)</f>
        <v>100</v>
      </c>
    </row>
    <row r="34" spans="1:8" s="12" customFormat="1" ht="13.5" thickTop="1" x14ac:dyDescent="0.2">
      <c r="E34" s="10"/>
      <c r="F34" s="18"/>
      <c r="G34" s="11"/>
    </row>
    <row r="35" spans="1:8" s="12" customFormat="1" ht="13.5" customHeight="1" x14ac:dyDescent="0.2">
      <c r="E35" s="10"/>
      <c r="F35" s="18"/>
      <c r="G35" s="11"/>
    </row>
    <row r="36" spans="1:8" s="12" customFormat="1" ht="13.5" customHeight="1" x14ac:dyDescent="0.2">
      <c r="A36" s="10" t="s">
        <v>16</v>
      </c>
      <c r="B36" s="10" t="s">
        <v>17</v>
      </c>
      <c r="C36" s="10"/>
      <c r="D36" s="10"/>
      <c r="E36" s="10"/>
      <c r="F36" s="5"/>
      <c r="G36" s="11"/>
      <c r="H36" s="10"/>
    </row>
    <row r="37" spans="1:8" s="12" customFormat="1" ht="13.5" customHeight="1" x14ac:dyDescent="0.2">
      <c r="A37" s="10"/>
      <c r="B37" s="10" t="s">
        <v>18</v>
      </c>
      <c r="C37" s="10"/>
      <c r="D37" s="10"/>
      <c r="E37" s="10"/>
      <c r="F37" s="5"/>
      <c r="G37" s="11"/>
      <c r="H37" s="10"/>
    </row>
    <row r="38" spans="1:8" s="12" customFormat="1" ht="13.5" customHeight="1" x14ac:dyDescent="0.2">
      <c r="A38" s="10"/>
      <c r="B38" s="10"/>
      <c r="C38" s="10"/>
      <c r="D38" s="10"/>
      <c r="E38" s="10"/>
      <c r="F38" s="5"/>
      <c r="G38" s="11" t="s">
        <v>5</v>
      </c>
      <c r="H38" s="10"/>
    </row>
    <row r="39" spans="1:8" s="12" customFormat="1" ht="13.5" customHeight="1" x14ac:dyDescent="0.2">
      <c r="A39" s="10"/>
      <c r="B39" s="20"/>
      <c r="C39" s="20"/>
      <c r="D39" s="21"/>
      <c r="E39" s="15" t="s">
        <v>19</v>
      </c>
      <c r="F39" s="16">
        <v>115</v>
      </c>
      <c r="G39" s="11">
        <f>SUM(F39*100/F41)</f>
        <v>41.516245487364621</v>
      </c>
      <c r="H39" s="10"/>
    </row>
    <row r="40" spans="1:8" s="12" customFormat="1" ht="13.5" customHeight="1" x14ac:dyDescent="0.2">
      <c r="A40" s="10"/>
      <c r="B40" s="20"/>
      <c r="C40" s="20"/>
      <c r="D40" s="21"/>
      <c r="E40" s="15" t="s">
        <v>20</v>
      </c>
      <c r="F40" s="16">
        <v>162</v>
      </c>
      <c r="G40" s="11">
        <f>SUM(F40*100/F41)</f>
        <v>58.483754512635379</v>
      </c>
      <c r="H40" s="10"/>
    </row>
    <row r="41" spans="1:8" s="12" customFormat="1" ht="13.5" customHeight="1" thickBot="1" x14ac:dyDescent="0.25">
      <c r="A41" s="10"/>
      <c r="B41" s="10"/>
      <c r="C41" s="10"/>
      <c r="D41" s="10"/>
      <c r="E41" s="10" t="s">
        <v>9</v>
      </c>
      <c r="F41" s="17">
        <f>SUM($F39:$F40)</f>
        <v>277</v>
      </c>
      <c r="G41" s="11">
        <f>SUM($G39:$G40)</f>
        <v>100</v>
      </c>
      <c r="H41" s="10"/>
    </row>
    <row r="42" spans="1:8" s="12" customFormat="1" ht="13.5" customHeight="1" thickTop="1" x14ac:dyDescent="0.2">
      <c r="A42" s="10"/>
      <c r="B42" s="10"/>
      <c r="C42" s="10"/>
      <c r="D42" s="10"/>
      <c r="E42" s="10"/>
      <c r="F42" s="5"/>
      <c r="G42" s="11"/>
      <c r="H42" s="10"/>
    </row>
    <row r="43" spans="1:8" s="12" customFormat="1" ht="13.5" customHeight="1" x14ac:dyDescent="0.2">
      <c r="A43" s="10"/>
      <c r="B43" s="10"/>
      <c r="C43" s="10"/>
      <c r="D43" s="10"/>
      <c r="E43" s="10"/>
      <c r="F43" s="5"/>
      <c r="G43" s="11"/>
      <c r="H43" s="10"/>
    </row>
    <row r="44" spans="1:8" s="12" customFormat="1" ht="13.5" customHeight="1" x14ac:dyDescent="0.2">
      <c r="A44" s="10" t="s">
        <v>21</v>
      </c>
      <c r="B44" s="10" t="s">
        <v>22</v>
      </c>
      <c r="C44" s="10"/>
      <c r="D44" s="10"/>
      <c r="E44" s="10"/>
      <c r="F44" s="5"/>
      <c r="G44" s="11"/>
      <c r="H44" s="10"/>
    </row>
    <row r="45" spans="1:8" s="12" customFormat="1" ht="13.5" customHeight="1" x14ac:dyDescent="0.2">
      <c r="A45" s="10"/>
      <c r="B45" s="10"/>
      <c r="C45" s="10"/>
      <c r="D45" s="10"/>
      <c r="E45" s="10"/>
      <c r="F45" s="5"/>
      <c r="G45" s="11" t="s">
        <v>5</v>
      </c>
      <c r="H45" s="10"/>
    </row>
    <row r="46" spans="1:8" s="12" customFormat="1" ht="13.5" customHeight="1" x14ac:dyDescent="0.2">
      <c r="A46" s="10"/>
      <c r="B46" s="10"/>
      <c r="C46" s="10"/>
      <c r="D46" s="10"/>
      <c r="E46" s="22" t="s">
        <v>19</v>
      </c>
      <c r="F46" s="16">
        <v>194</v>
      </c>
      <c r="G46" s="11">
        <f>SUM(F46*100/F48)</f>
        <v>70.036101083032491</v>
      </c>
      <c r="H46" s="10"/>
    </row>
    <row r="47" spans="1:8" s="12" customFormat="1" ht="13.5" customHeight="1" x14ac:dyDescent="0.2">
      <c r="A47" s="10"/>
      <c r="B47" s="10"/>
      <c r="C47" s="10"/>
      <c r="D47" s="10"/>
      <c r="E47" s="22" t="s">
        <v>20</v>
      </c>
      <c r="F47" s="16">
        <v>83</v>
      </c>
      <c r="G47" s="11">
        <f>SUM(F47*100/F48)</f>
        <v>29.963898916967509</v>
      </c>
      <c r="H47" s="10"/>
    </row>
    <row r="48" spans="1:8" s="12" customFormat="1" ht="13.5" customHeight="1" thickBot="1" x14ac:dyDescent="0.25">
      <c r="A48" s="10"/>
      <c r="B48" s="10"/>
      <c r="C48" s="10"/>
      <c r="D48" s="10"/>
      <c r="E48" s="23" t="s">
        <v>9</v>
      </c>
      <c r="F48" s="17">
        <f>SUM($F46:$F47)</f>
        <v>277</v>
      </c>
      <c r="G48" s="11">
        <f>SUM($G46:$G47)</f>
        <v>100</v>
      </c>
      <c r="H48" s="10"/>
    </row>
    <row r="49" spans="1:8" s="12" customFormat="1" ht="13.5" customHeight="1" thickTop="1" x14ac:dyDescent="0.2">
      <c r="A49" s="10"/>
      <c r="B49" s="10"/>
      <c r="C49" s="10"/>
      <c r="D49" s="10"/>
      <c r="E49" s="23"/>
      <c r="F49" s="5"/>
      <c r="G49" s="11"/>
      <c r="H49" s="10"/>
    </row>
    <row r="50" spans="1:8" s="12" customFormat="1" ht="13.5" customHeight="1" x14ac:dyDescent="0.2">
      <c r="A50" s="10"/>
      <c r="B50" s="10"/>
      <c r="C50" s="10"/>
      <c r="D50" s="10"/>
      <c r="E50" s="10"/>
      <c r="F50" s="5"/>
      <c r="G50" s="11"/>
      <c r="H50" s="10"/>
    </row>
    <row r="51" spans="1:8" s="10" customFormat="1" x14ac:dyDescent="0.2">
      <c r="A51" s="10" t="s">
        <v>23</v>
      </c>
      <c r="B51" s="10" t="s">
        <v>24</v>
      </c>
      <c r="F51" s="5"/>
      <c r="G51" s="11"/>
    </row>
    <row r="52" spans="1:8" s="12" customFormat="1" ht="14.25" customHeight="1" x14ac:dyDescent="0.2">
      <c r="B52" s="10" t="s">
        <v>25</v>
      </c>
      <c r="F52" s="5"/>
      <c r="G52" s="11"/>
    </row>
    <row r="53" spans="1:8" s="12" customFormat="1" ht="14.25" customHeight="1" x14ac:dyDescent="0.2">
      <c r="B53" s="10"/>
      <c r="F53" s="5"/>
      <c r="G53" s="24" t="s">
        <v>5</v>
      </c>
    </row>
    <row r="54" spans="1:8" s="12" customFormat="1" x14ac:dyDescent="0.2">
      <c r="E54" s="13" t="s">
        <v>19</v>
      </c>
      <c r="F54" s="16">
        <v>184</v>
      </c>
      <c r="G54" s="11">
        <f>SUM(F54*100/F56)</f>
        <v>65.248226950354606</v>
      </c>
    </row>
    <row r="55" spans="1:8" s="12" customFormat="1" x14ac:dyDescent="0.2">
      <c r="E55" s="13" t="s">
        <v>20</v>
      </c>
      <c r="F55" s="16">
        <v>98</v>
      </c>
      <c r="G55" s="11">
        <f>SUM(F55*100/F56)</f>
        <v>34.751773049645394</v>
      </c>
    </row>
    <row r="56" spans="1:8" s="12" customFormat="1" ht="13.5" thickBot="1" x14ac:dyDescent="0.25">
      <c r="E56" s="25" t="s">
        <v>9</v>
      </c>
      <c r="F56" s="17">
        <f>SUM($F54:$F55)</f>
        <v>282</v>
      </c>
      <c r="G56" s="11">
        <f>SUM($G54:$G55)</f>
        <v>100</v>
      </c>
    </row>
    <row r="57" spans="1:8" s="12" customFormat="1" ht="13.5" thickTop="1" x14ac:dyDescent="0.2">
      <c r="E57" s="10"/>
      <c r="F57" s="18"/>
      <c r="G57" s="11"/>
    </row>
    <row r="58" spans="1:8" s="12" customFormat="1" x14ac:dyDescent="0.2">
      <c r="E58" s="10"/>
      <c r="F58" s="18"/>
      <c r="G58" s="11"/>
    </row>
    <row r="59" spans="1:8" s="12" customFormat="1" x14ac:dyDescent="0.2">
      <c r="A59" s="10" t="s">
        <v>26</v>
      </c>
      <c r="B59" s="10" t="s">
        <v>27</v>
      </c>
      <c r="F59" s="5"/>
      <c r="G59" s="11"/>
    </row>
    <row r="60" spans="1:8" s="12" customFormat="1" ht="15.75" x14ac:dyDescent="0.25">
      <c r="A60" s="10"/>
      <c r="B60" s="26" t="s">
        <v>28</v>
      </c>
      <c r="F60" s="5"/>
      <c r="G60" s="11"/>
    </row>
    <row r="61" spans="1:8" s="12" customFormat="1" ht="13.5" customHeight="1" x14ac:dyDescent="0.2">
      <c r="F61" s="5"/>
      <c r="G61" s="24" t="s">
        <v>5</v>
      </c>
    </row>
    <row r="62" spans="1:8" s="12" customFormat="1" x14ac:dyDescent="0.2">
      <c r="B62" s="13" t="s">
        <v>29</v>
      </c>
      <c r="C62" s="14"/>
      <c r="D62" s="14"/>
      <c r="E62" s="15"/>
      <c r="F62" s="27">
        <v>30</v>
      </c>
      <c r="G62" s="11">
        <f>F62*100/F67</f>
        <v>27.272727272727273</v>
      </c>
    </row>
    <row r="63" spans="1:8" s="12" customFormat="1" x14ac:dyDescent="0.2">
      <c r="B63" s="13" t="s">
        <v>30</v>
      </c>
      <c r="C63" s="14"/>
      <c r="D63" s="14"/>
      <c r="E63" s="15"/>
      <c r="F63" s="27">
        <v>21</v>
      </c>
      <c r="G63" s="11">
        <f>SUM(F63*100/F67)</f>
        <v>19.09090909090909</v>
      </c>
    </row>
    <row r="64" spans="1:8" s="12" customFormat="1" x14ac:dyDescent="0.2">
      <c r="B64" s="13" t="s">
        <v>31</v>
      </c>
      <c r="C64" s="14"/>
      <c r="D64" s="14"/>
      <c r="E64" s="15"/>
      <c r="F64" s="27">
        <v>38</v>
      </c>
      <c r="G64" s="11">
        <f>SUM(F64*100/F67)</f>
        <v>34.545454545454547</v>
      </c>
    </row>
    <row r="65" spans="1:8" s="12" customFormat="1" x14ac:dyDescent="0.2">
      <c r="B65" s="13" t="s">
        <v>32</v>
      </c>
      <c r="C65" s="14"/>
      <c r="D65" s="14"/>
      <c r="E65" s="15"/>
      <c r="F65" s="27">
        <v>19</v>
      </c>
      <c r="G65" s="11">
        <f>SUM(F65*100/F67)</f>
        <v>17.272727272727273</v>
      </c>
    </row>
    <row r="66" spans="1:8" s="12" customFormat="1" x14ac:dyDescent="0.2">
      <c r="B66" s="13" t="s">
        <v>33</v>
      </c>
      <c r="C66" s="14"/>
      <c r="D66" s="14"/>
      <c r="E66" s="15"/>
      <c r="F66" s="27">
        <v>2</v>
      </c>
      <c r="G66" s="11">
        <f>SUM(F66*100/F67)</f>
        <v>1.8181818181818181</v>
      </c>
    </row>
    <row r="67" spans="1:8" s="12" customFormat="1" ht="13.5" thickBot="1" x14ac:dyDescent="0.25">
      <c r="E67" s="10" t="s">
        <v>9</v>
      </c>
      <c r="F67" s="17">
        <f>SUM($F62:$F66)</f>
        <v>110</v>
      </c>
      <c r="G67" s="11">
        <f>SUM($G62:$G66)</f>
        <v>100</v>
      </c>
    </row>
    <row r="68" spans="1:8" s="12" customFormat="1" ht="13.5" thickTop="1" x14ac:dyDescent="0.2">
      <c r="E68" s="10"/>
      <c r="F68" s="28"/>
      <c r="G68" s="11"/>
    </row>
    <row r="69" spans="1:8" s="12" customFormat="1" x14ac:dyDescent="0.2">
      <c r="E69" s="10"/>
      <c r="F69" s="28"/>
      <c r="G69" s="11"/>
    </row>
    <row r="70" spans="1:8" s="10" customFormat="1" x14ac:dyDescent="0.2">
      <c r="A70" s="10" t="s">
        <v>34</v>
      </c>
      <c r="B70" s="10" t="s">
        <v>35</v>
      </c>
      <c r="F70" s="28"/>
      <c r="G70" s="11"/>
    </row>
    <row r="71" spans="1:8" s="12" customFormat="1" x14ac:dyDescent="0.2">
      <c r="E71" s="29"/>
      <c r="F71" s="28"/>
      <c r="G71" s="11" t="s">
        <v>5</v>
      </c>
    </row>
    <row r="72" spans="1:8" s="12" customFormat="1" x14ac:dyDescent="0.2">
      <c r="B72" s="13" t="s">
        <v>36</v>
      </c>
      <c r="C72" s="14"/>
      <c r="D72" s="14"/>
      <c r="E72" s="30" t="s">
        <v>37</v>
      </c>
      <c r="F72" s="27">
        <v>41</v>
      </c>
      <c r="G72" s="11">
        <f>SUM(F72*100/F76)</f>
        <v>14.8014440433213</v>
      </c>
    </row>
    <row r="73" spans="1:8" s="12" customFormat="1" x14ac:dyDescent="0.2">
      <c r="E73" s="31" t="s">
        <v>38</v>
      </c>
      <c r="F73" s="27">
        <v>101</v>
      </c>
      <c r="G73" s="11">
        <f>SUM(F73*100/F76)</f>
        <v>36.462093862815884</v>
      </c>
    </row>
    <row r="74" spans="1:8" s="12" customFormat="1" x14ac:dyDescent="0.2">
      <c r="E74" s="31" t="s">
        <v>39</v>
      </c>
      <c r="F74" s="27">
        <v>132</v>
      </c>
      <c r="G74" s="11">
        <f>SUM(F74*100/F76)</f>
        <v>47.653429602888089</v>
      </c>
      <c r="H74" s="32"/>
    </row>
    <row r="75" spans="1:8" s="12" customFormat="1" x14ac:dyDescent="0.2">
      <c r="E75" s="31" t="s">
        <v>40</v>
      </c>
      <c r="F75" s="27">
        <v>3</v>
      </c>
      <c r="G75" s="11">
        <f>SUM(F75*100/F76)</f>
        <v>1.0830324909747293</v>
      </c>
      <c r="H75" s="32"/>
    </row>
    <row r="76" spans="1:8" s="12" customFormat="1" ht="13.5" thickBot="1" x14ac:dyDescent="0.25">
      <c r="E76" s="33" t="s">
        <v>9</v>
      </c>
      <c r="F76" s="17">
        <f>SUM($F72:$F75)</f>
        <v>277</v>
      </c>
      <c r="G76" s="11">
        <f>SUM($G72:$G75)</f>
        <v>100.00000000000001</v>
      </c>
      <c r="H76" s="32"/>
    </row>
    <row r="77" spans="1:8" s="12" customFormat="1" ht="13.5" thickTop="1" x14ac:dyDescent="0.2">
      <c r="E77" s="33"/>
      <c r="F77" s="28"/>
      <c r="G77" s="34"/>
      <c r="H77" s="32"/>
    </row>
    <row r="78" spans="1:8" s="12" customFormat="1" x14ac:dyDescent="0.2">
      <c r="E78" s="29"/>
      <c r="F78" s="28"/>
      <c r="G78" s="11" t="s">
        <v>5</v>
      </c>
      <c r="H78" s="32"/>
    </row>
    <row r="79" spans="1:8" s="12" customFormat="1" x14ac:dyDescent="0.2">
      <c r="B79" s="13" t="s">
        <v>41</v>
      </c>
      <c r="C79" s="14"/>
      <c r="D79" s="14"/>
      <c r="E79" s="31" t="s">
        <v>37</v>
      </c>
      <c r="F79" s="27">
        <v>30</v>
      </c>
      <c r="G79" s="11">
        <f>SUM(F79*100/F83)</f>
        <v>12.295081967213115</v>
      </c>
      <c r="H79" s="32"/>
    </row>
    <row r="80" spans="1:8" s="12" customFormat="1" x14ac:dyDescent="0.2">
      <c r="E80" s="31" t="s">
        <v>38</v>
      </c>
      <c r="F80" s="27">
        <v>85</v>
      </c>
      <c r="G80" s="11">
        <f>SUM(F80*100/F83)</f>
        <v>34.83606557377049</v>
      </c>
      <c r="H80" s="32"/>
    </row>
    <row r="81" spans="2:8" s="12" customFormat="1" x14ac:dyDescent="0.2">
      <c r="E81" s="31" t="s">
        <v>39</v>
      </c>
      <c r="F81" s="27">
        <v>40</v>
      </c>
      <c r="G81" s="11">
        <f>SUM(F81*100/F83)</f>
        <v>16.393442622950818</v>
      </c>
      <c r="H81" s="32"/>
    </row>
    <row r="82" spans="2:8" s="12" customFormat="1" x14ac:dyDescent="0.2">
      <c r="E82" s="31" t="s">
        <v>40</v>
      </c>
      <c r="F82" s="27">
        <v>89</v>
      </c>
      <c r="G82" s="11">
        <f>SUM(F82*100/F83)</f>
        <v>36.475409836065573</v>
      </c>
      <c r="H82" s="32"/>
    </row>
    <row r="83" spans="2:8" s="12" customFormat="1" ht="13.5" thickBot="1" x14ac:dyDescent="0.25">
      <c r="E83" s="33" t="s">
        <v>9</v>
      </c>
      <c r="F83" s="17">
        <f>SUM($F79:$F82)</f>
        <v>244</v>
      </c>
      <c r="G83" s="11">
        <f>SUM($G79:$G82)</f>
        <v>100</v>
      </c>
      <c r="H83" s="32"/>
    </row>
    <row r="84" spans="2:8" s="12" customFormat="1" ht="13.5" thickTop="1" x14ac:dyDescent="0.2">
      <c r="E84" s="33"/>
      <c r="F84" s="18"/>
      <c r="G84" s="34"/>
      <c r="H84" s="32"/>
    </row>
    <row r="85" spans="2:8" s="12" customFormat="1" x14ac:dyDescent="0.2">
      <c r="E85" s="29"/>
      <c r="F85" s="35"/>
      <c r="G85" s="11" t="s">
        <v>5</v>
      </c>
      <c r="H85" s="32"/>
    </row>
    <row r="86" spans="2:8" s="12" customFormat="1" x14ac:dyDescent="0.2">
      <c r="B86" s="13" t="s">
        <v>42</v>
      </c>
      <c r="C86" s="14"/>
      <c r="D86" s="14"/>
      <c r="E86" s="31" t="s">
        <v>37</v>
      </c>
      <c r="F86" s="27">
        <v>21</v>
      </c>
      <c r="G86" s="11">
        <f>SUM(F86*100/F90)</f>
        <v>8.75</v>
      </c>
      <c r="H86" s="32"/>
    </row>
    <row r="87" spans="2:8" s="12" customFormat="1" x14ac:dyDescent="0.2">
      <c r="E87" s="31" t="s">
        <v>38</v>
      </c>
      <c r="F87" s="27">
        <v>77</v>
      </c>
      <c r="G87" s="11">
        <f>SUM(F87*100/F90)</f>
        <v>32.083333333333336</v>
      </c>
      <c r="H87" s="32"/>
    </row>
    <row r="88" spans="2:8" s="12" customFormat="1" x14ac:dyDescent="0.2">
      <c r="E88" s="31" t="s">
        <v>39</v>
      </c>
      <c r="F88" s="27">
        <v>32</v>
      </c>
      <c r="G88" s="11">
        <f>SUM(F88*100/F90)</f>
        <v>13.333333333333334</v>
      </c>
      <c r="H88" s="32"/>
    </row>
    <row r="89" spans="2:8" s="12" customFormat="1" x14ac:dyDescent="0.2">
      <c r="E89" s="31" t="s">
        <v>40</v>
      </c>
      <c r="F89" s="27">
        <v>110</v>
      </c>
      <c r="G89" s="11">
        <f>SUM(F89*100/F90)</f>
        <v>45.833333333333336</v>
      </c>
      <c r="H89" s="32"/>
    </row>
    <row r="90" spans="2:8" s="12" customFormat="1" ht="13.5" thickBot="1" x14ac:dyDescent="0.25">
      <c r="E90" s="33" t="s">
        <v>9</v>
      </c>
      <c r="F90" s="28">
        <f>SUM(F86:F89)</f>
        <v>240</v>
      </c>
      <c r="G90" s="11">
        <f>SUM($G86:$G89)</f>
        <v>100</v>
      </c>
      <c r="H90" s="32"/>
    </row>
    <row r="91" spans="2:8" s="12" customFormat="1" ht="13.5" thickTop="1" x14ac:dyDescent="0.2">
      <c r="E91" s="33"/>
      <c r="F91" s="36"/>
      <c r="G91" s="34"/>
      <c r="H91" s="32"/>
    </row>
    <row r="92" spans="2:8" s="12" customFormat="1" x14ac:dyDescent="0.2">
      <c r="E92" s="29"/>
      <c r="F92" s="28"/>
      <c r="G92" s="11" t="s">
        <v>5</v>
      </c>
      <c r="H92" s="32"/>
    </row>
    <row r="93" spans="2:8" s="12" customFormat="1" x14ac:dyDescent="0.2">
      <c r="B93" s="13" t="s">
        <v>43</v>
      </c>
      <c r="C93" s="14"/>
      <c r="D93" s="14"/>
      <c r="E93" s="31" t="s">
        <v>37</v>
      </c>
      <c r="F93" s="27">
        <v>17</v>
      </c>
      <c r="G93" s="11">
        <f>SUM(F93*100/F97)</f>
        <v>7.3275862068965516</v>
      </c>
      <c r="H93" s="32"/>
    </row>
    <row r="94" spans="2:8" s="12" customFormat="1" x14ac:dyDescent="0.2">
      <c r="B94" s="13" t="s">
        <v>44</v>
      </c>
      <c r="C94" s="14"/>
      <c r="D94" s="14"/>
      <c r="E94" s="31" t="s">
        <v>38</v>
      </c>
      <c r="F94" s="27">
        <v>64</v>
      </c>
      <c r="G94" s="11">
        <f>SUM(F94*100/F97)</f>
        <v>27.586206896551722</v>
      </c>
      <c r="H94" s="32"/>
    </row>
    <row r="95" spans="2:8" s="12" customFormat="1" x14ac:dyDescent="0.2">
      <c r="E95" s="31" t="s">
        <v>39</v>
      </c>
      <c r="F95" s="27">
        <v>26</v>
      </c>
      <c r="G95" s="11">
        <f>SUM(F95*100/F97)</f>
        <v>11.206896551724139</v>
      </c>
      <c r="H95" s="32"/>
    </row>
    <row r="96" spans="2:8" s="12" customFormat="1" x14ac:dyDescent="0.2">
      <c r="E96" s="31" t="s">
        <v>40</v>
      </c>
      <c r="F96" s="27">
        <v>125</v>
      </c>
      <c r="G96" s="11">
        <f>SUM(F96*100/F97)</f>
        <v>53.879310344827587</v>
      </c>
      <c r="H96" s="32"/>
    </row>
    <row r="97" spans="1:8" s="12" customFormat="1" ht="13.5" thickBot="1" x14ac:dyDescent="0.25">
      <c r="D97" s="32"/>
      <c r="E97" s="33" t="s">
        <v>9</v>
      </c>
      <c r="F97" s="28">
        <f>SUM(F93:F96)</f>
        <v>232</v>
      </c>
      <c r="G97" s="11">
        <f>SUM($G93:$G96)</f>
        <v>100</v>
      </c>
      <c r="H97" s="32"/>
    </row>
    <row r="98" spans="1:8" s="10" customFormat="1" ht="13.5" thickTop="1" x14ac:dyDescent="0.2">
      <c r="F98" s="36"/>
      <c r="G98" s="11"/>
    </row>
    <row r="99" spans="1:8" s="10" customFormat="1" x14ac:dyDescent="0.2">
      <c r="F99" s="28"/>
      <c r="G99" s="11"/>
    </row>
    <row r="100" spans="1:8" s="10" customFormat="1" x14ac:dyDescent="0.2">
      <c r="A100" s="10" t="s">
        <v>45</v>
      </c>
      <c r="B100" s="10" t="s">
        <v>46</v>
      </c>
      <c r="F100" s="28"/>
      <c r="G100" s="11"/>
    </row>
    <row r="101" spans="1:8" s="10" customFormat="1" x14ac:dyDescent="0.2">
      <c r="B101" s="10" t="s">
        <v>47</v>
      </c>
      <c r="F101" s="28"/>
      <c r="G101" s="11"/>
    </row>
    <row r="102" spans="1:8" s="10" customFormat="1" x14ac:dyDescent="0.2">
      <c r="F102" s="28"/>
      <c r="G102" s="11" t="s">
        <v>5</v>
      </c>
    </row>
    <row r="103" spans="1:8" s="12" customFormat="1" x14ac:dyDescent="0.2">
      <c r="C103" s="20"/>
      <c r="D103" s="21"/>
      <c r="E103" s="13" t="s">
        <v>48</v>
      </c>
      <c r="F103" s="27">
        <v>193</v>
      </c>
      <c r="G103" s="11">
        <f>SUM(F103*100/F105)</f>
        <v>67.957746478873233</v>
      </c>
    </row>
    <row r="104" spans="1:8" s="12" customFormat="1" x14ac:dyDescent="0.2">
      <c r="C104" s="20"/>
      <c r="D104" s="21"/>
      <c r="E104" s="13" t="s">
        <v>49</v>
      </c>
      <c r="F104" s="27">
        <v>91</v>
      </c>
      <c r="G104" s="11">
        <f>SUM(F104*100/F105)</f>
        <v>32.04225352112676</v>
      </c>
    </row>
    <row r="105" spans="1:8" s="12" customFormat="1" ht="13.5" thickBot="1" x14ac:dyDescent="0.25">
      <c r="E105" s="10" t="s">
        <v>9</v>
      </c>
      <c r="F105" s="17">
        <f>SUM(F103:F104)</f>
        <v>284</v>
      </c>
      <c r="G105" s="11">
        <f>SUM($G103:$G104)</f>
        <v>100</v>
      </c>
    </row>
    <row r="106" spans="1:8" s="12" customFormat="1" ht="13.5" thickTop="1" x14ac:dyDescent="0.2">
      <c r="F106" s="5"/>
      <c r="G106" s="11"/>
    </row>
    <row r="107" spans="1:8" s="12" customFormat="1" ht="12.75" customHeight="1" x14ac:dyDescent="0.2">
      <c r="F107" s="5"/>
      <c r="G107" s="11"/>
    </row>
    <row r="108" spans="1:8" s="10" customFormat="1" x14ac:dyDescent="0.2">
      <c r="A108" s="10" t="s">
        <v>50</v>
      </c>
      <c r="B108" s="10" t="s">
        <v>51</v>
      </c>
      <c r="F108" s="5"/>
      <c r="G108" s="11"/>
    </row>
    <row r="109" spans="1:8" s="12" customFormat="1" x14ac:dyDescent="0.2">
      <c r="F109" s="5"/>
      <c r="G109" s="11" t="s">
        <v>5</v>
      </c>
    </row>
    <row r="110" spans="1:8" s="12" customFormat="1" x14ac:dyDescent="0.2">
      <c r="B110" s="13" t="s">
        <v>52</v>
      </c>
      <c r="C110" s="14"/>
      <c r="D110" s="14"/>
      <c r="E110" s="15"/>
      <c r="F110" s="27">
        <v>96</v>
      </c>
      <c r="G110" s="11">
        <f>SUM(F110*100/F114)</f>
        <v>71.641791044776113</v>
      </c>
    </row>
    <row r="111" spans="1:8" s="12" customFormat="1" x14ac:dyDescent="0.2">
      <c r="B111" s="13" t="s">
        <v>53</v>
      </c>
      <c r="C111" s="14"/>
      <c r="D111" s="14"/>
      <c r="E111" s="15"/>
      <c r="F111" s="27">
        <v>18</v>
      </c>
      <c r="G111" s="11">
        <f>SUM(F111*100/F114)</f>
        <v>13.432835820895523</v>
      </c>
    </row>
    <row r="112" spans="1:8" s="12" customFormat="1" x14ac:dyDescent="0.2">
      <c r="B112" s="13" t="s">
        <v>54</v>
      </c>
      <c r="C112" s="14"/>
      <c r="D112" s="14"/>
      <c r="E112" s="15"/>
      <c r="F112" s="27">
        <v>14</v>
      </c>
      <c r="G112" s="11">
        <f>SUM(F112*100/F114)</f>
        <v>10.447761194029852</v>
      </c>
    </row>
    <row r="113" spans="1:7" s="12" customFormat="1" x14ac:dyDescent="0.2">
      <c r="B113" s="13" t="s">
        <v>55</v>
      </c>
      <c r="C113" s="14"/>
      <c r="D113" s="14"/>
      <c r="E113" s="15"/>
      <c r="F113" s="27">
        <v>6</v>
      </c>
      <c r="G113" s="11">
        <f>SUM(F113*100/F114)</f>
        <v>4.4776119402985071</v>
      </c>
    </row>
    <row r="114" spans="1:7" s="12" customFormat="1" ht="13.5" thickBot="1" x14ac:dyDescent="0.25">
      <c r="E114" s="10" t="s">
        <v>9</v>
      </c>
      <c r="F114" s="28">
        <f>SUM(F110:F113)</f>
        <v>134</v>
      </c>
      <c r="G114" s="11">
        <f>SUM($G110:$G113)</f>
        <v>99.999999999999986</v>
      </c>
    </row>
    <row r="115" spans="1:7" s="10" customFormat="1" ht="13.5" thickTop="1" x14ac:dyDescent="0.2">
      <c r="F115" s="36"/>
      <c r="G115" s="11"/>
    </row>
    <row r="116" spans="1:7" s="12" customFormat="1" ht="12.75" customHeight="1" x14ac:dyDescent="0.2">
      <c r="F116" s="28"/>
      <c r="G116" s="11"/>
    </row>
    <row r="117" spans="1:7" s="10" customFormat="1" x14ac:dyDescent="0.2">
      <c r="A117" s="10" t="s">
        <v>56</v>
      </c>
      <c r="B117" s="10" t="s">
        <v>57</v>
      </c>
      <c r="F117" s="28"/>
      <c r="G117" s="11"/>
    </row>
    <row r="118" spans="1:7" s="10" customFormat="1" x14ac:dyDescent="0.2">
      <c r="F118" s="28"/>
      <c r="G118" s="11" t="s">
        <v>5</v>
      </c>
    </row>
    <row r="119" spans="1:7" s="12" customFormat="1" x14ac:dyDescent="0.2">
      <c r="B119" s="13" t="s">
        <v>58</v>
      </c>
      <c r="C119" s="14"/>
      <c r="D119" s="14"/>
      <c r="E119" s="15"/>
      <c r="F119" s="27">
        <v>58</v>
      </c>
      <c r="G119" s="11">
        <f>SUM(F119*100/F122)</f>
        <v>20.938628158844764</v>
      </c>
    </row>
    <row r="120" spans="1:7" s="12" customFormat="1" x14ac:dyDescent="0.2">
      <c r="B120" s="13" t="s">
        <v>59</v>
      </c>
      <c r="C120" s="14"/>
      <c r="D120" s="14"/>
      <c r="E120" s="15"/>
      <c r="F120" s="27">
        <v>48</v>
      </c>
      <c r="G120" s="11">
        <f>SUM(F120*100/F122)</f>
        <v>17.328519855595669</v>
      </c>
    </row>
    <row r="121" spans="1:7" s="12" customFormat="1" x14ac:dyDescent="0.2">
      <c r="B121" s="13" t="s">
        <v>49</v>
      </c>
      <c r="C121" s="14"/>
      <c r="D121" s="14"/>
      <c r="E121" s="15"/>
      <c r="F121" s="27">
        <v>171</v>
      </c>
      <c r="G121" s="11">
        <f>SUM(F121*100/F122)</f>
        <v>61.73285198555957</v>
      </c>
    </row>
    <row r="122" spans="1:7" s="12" customFormat="1" ht="13.5" thickBot="1" x14ac:dyDescent="0.25">
      <c r="E122" s="10" t="s">
        <v>9</v>
      </c>
      <c r="F122" s="28">
        <f>SUM(F119:F121)</f>
        <v>277</v>
      </c>
      <c r="G122" s="11">
        <f>SUM(G119:G121)</f>
        <v>100</v>
      </c>
    </row>
    <row r="123" spans="1:7" s="12" customFormat="1" ht="13.5" thickTop="1" x14ac:dyDescent="0.2">
      <c r="E123" s="10"/>
      <c r="F123" s="36"/>
      <c r="G123" s="11"/>
    </row>
    <row r="124" spans="1:7" s="12" customFormat="1" x14ac:dyDescent="0.2">
      <c r="F124" s="28"/>
      <c r="G124" s="11"/>
    </row>
    <row r="125" spans="1:7" s="10" customFormat="1" x14ac:dyDescent="0.2">
      <c r="A125" s="10" t="s">
        <v>60</v>
      </c>
      <c r="B125" s="10" t="s">
        <v>61</v>
      </c>
      <c r="F125" s="28"/>
      <c r="G125" s="11"/>
    </row>
    <row r="126" spans="1:7" s="12" customFormat="1" x14ac:dyDescent="0.2">
      <c r="F126" s="28"/>
      <c r="G126" s="11" t="s">
        <v>5</v>
      </c>
    </row>
    <row r="127" spans="1:7" s="12" customFormat="1" x14ac:dyDescent="0.2">
      <c r="B127" s="13" t="s">
        <v>62</v>
      </c>
      <c r="C127" s="14"/>
      <c r="D127" s="14"/>
      <c r="E127" s="15"/>
      <c r="F127" s="27">
        <v>62</v>
      </c>
      <c r="G127" s="11">
        <f>SUM(F127*100/F132)</f>
        <v>58.490566037735846</v>
      </c>
    </row>
    <row r="128" spans="1:7" s="12" customFormat="1" x14ac:dyDescent="0.2">
      <c r="B128" s="13" t="s">
        <v>53</v>
      </c>
      <c r="C128" s="14"/>
      <c r="D128" s="14"/>
      <c r="E128" s="15"/>
      <c r="F128" s="27">
        <v>23</v>
      </c>
      <c r="G128" s="11">
        <f>SUM(F128*100/F132)</f>
        <v>21.69811320754717</v>
      </c>
    </row>
    <row r="129" spans="1:7" s="12" customFormat="1" x14ac:dyDescent="0.2">
      <c r="B129" s="13" t="s">
        <v>54</v>
      </c>
      <c r="C129" s="14"/>
      <c r="D129" s="14"/>
      <c r="E129" s="15"/>
      <c r="F129" s="27">
        <v>12</v>
      </c>
      <c r="G129" s="11">
        <f>SUM(F129*100/F132)</f>
        <v>11.320754716981131</v>
      </c>
    </row>
    <row r="130" spans="1:7" s="12" customFormat="1" x14ac:dyDescent="0.2">
      <c r="B130" s="13" t="s">
        <v>63</v>
      </c>
      <c r="C130" s="14"/>
      <c r="D130" s="14"/>
      <c r="E130" s="15"/>
      <c r="F130" s="27">
        <v>3</v>
      </c>
      <c r="G130" s="11">
        <f>SUM(F130*100/F132)</f>
        <v>2.8301886792452828</v>
      </c>
    </row>
    <row r="131" spans="1:7" s="12" customFormat="1" x14ac:dyDescent="0.2">
      <c r="B131" s="13" t="s">
        <v>55</v>
      </c>
      <c r="C131" s="14"/>
      <c r="D131" s="14"/>
      <c r="E131" s="15"/>
      <c r="F131" s="27">
        <v>6</v>
      </c>
      <c r="G131" s="11">
        <f>SUM(F131*100/F132)</f>
        <v>5.6603773584905657</v>
      </c>
    </row>
    <row r="132" spans="1:7" s="12" customFormat="1" ht="13.5" thickBot="1" x14ac:dyDescent="0.25">
      <c r="E132" s="10" t="s">
        <v>9</v>
      </c>
      <c r="F132" s="17">
        <f>SUM(F127:F131)</f>
        <v>106</v>
      </c>
      <c r="G132" s="11">
        <f>SUM(G127:G131)</f>
        <v>99.999999999999986</v>
      </c>
    </row>
    <row r="133" spans="1:7" s="12" customFormat="1" ht="13.5" thickTop="1" x14ac:dyDescent="0.2">
      <c r="E133" s="10"/>
      <c r="F133" s="18"/>
      <c r="G133" s="11"/>
    </row>
    <row r="134" spans="1:7" s="12" customFormat="1" x14ac:dyDescent="0.2">
      <c r="B134" s="10"/>
      <c r="F134" s="5"/>
      <c r="G134" s="11"/>
    </row>
    <row r="135" spans="1:7" s="10" customFormat="1" x14ac:dyDescent="0.2">
      <c r="A135" s="10" t="s">
        <v>64</v>
      </c>
      <c r="B135" s="10" t="s">
        <v>65</v>
      </c>
      <c r="F135" s="5"/>
      <c r="G135" s="11"/>
    </row>
    <row r="136" spans="1:7" s="12" customFormat="1" ht="11.25" customHeight="1" x14ac:dyDescent="0.2">
      <c r="F136" s="5"/>
      <c r="G136" s="24" t="s">
        <v>5</v>
      </c>
    </row>
    <row r="137" spans="1:7" s="12" customFormat="1" x14ac:dyDescent="0.2">
      <c r="B137" s="13" t="s">
        <v>66</v>
      </c>
      <c r="C137" s="14"/>
      <c r="D137" s="14"/>
      <c r="E137" s="15"/>
      <c r="F137" s="27">
        <v>190</v>
      </c>
      <c r="G137" s="11">
        <f>SUM(F137*100/F140)</f>
        <v>67.37588652482269</v>
      </c>
    </row>
    <row r="138" spans="1:7" s="12" customFormat="1" x14ac:dyDescent="0.2">
      <c r="B138" s="13" t="s">
        <v>67</v>
      </c>
      <c r="C138" s="14"/>
      <c r="D138" s="14"/>
      <c r="E138" s="15"/>
      <c r="F138" s="27">
        <v>88</v>
      </c>
      <c r="G138" s="11">
        <f>SUM(F138*100/F140)</f>
        <v>31.205673758865249</v>
      </c>
    </row>
    <row r="139" spans="1:7" s="12" customFormat="1" x14ac:dyDescent="0.2">
      <c r="B139" s="13" t="s">
        <v>68</v>
      </c>
      <c r="C139" s="14"/>
      <c r="D139" s="14"/>
      <c r="E139" s="15"/>
      <c r="F139" s="27">
        <v>4</v>
      </c>
      <c r="G139" s="11">
        <f>SUM(F139*100/F140)</f>
        <v>1.4184397163120568</v>
      </c>
    </row>
    <row r="140" spans="1:7" s="12" customFormat="1" ht="13.5" customHeight="1" thickBot="1" x14ac:dyDescent="0.25">
      <c r="E140" s="10" t="s">
        <v>9</v>
      </c>
      <c r="F140" s="28">
        <f>SUM(F137:F139)</f>
        <v>282</v>
      </c>
      <c r="G140" s="11">
        <f>SUM(G137:G139)</f>
        <v>99.999999999999986</v>
      </c>
    </row>
    <row r="141" spans="1:7" s="12" customFormat="1" ht="12" customHeight="1" thickTop="1" x14ac:dyDescent="0.2">
      <c r="F141" s="36"/>
      <c r="G141" s="11"/>
    </row>
    <row r="142" spans="1:7" s="10" customFormat="1" x14ac:dyDescent="0.2">
      <c r="F142" s="28"/>
      <c r="G142" s="11"/>
    </row>
    <row r="143" spans="1:7" s="10" customFormat="1" x14ac:dyDescent="0.2">
      <c r="A143" s="10" t="s">
        <v>69</v>
      </c>
      <c r="B143" s="10" t="s">
        <v>70</v>
      </c>
      <c r="F143" s="28"/>
      <c r="G143" s="11"/>
    </row>
    <row r="144" spans="1:7" s="12" customFormat="1" ht="12" customHeight="1" x14ac:dyDescent="0.2">
      <c r="B144" s="10"/>
      <c r="F144" s="28"/>
      <c r="G144" s="24" t="s">
        <v>5</v>
      </c>
    </row>
    <row r="145" spans="1:7" s="12" customFormat="1" x14ac:dyDescent="0.2">
      <c r="B145" s="13" t="s">
        <v>71</v>
      </c>
      <c r="C145" s="14"/>
      <c r="D145" s="14"/>
      <c r="E145" s="15"/>
      <c r="F145" s="27">
        <v>43</v>
      </c>
      <c r="G145" s="11">
        <f>SUM(F145*100/F149)</f>
        <v>14.381270903010034</v>
      </c>
    </row>
    <row r="146" spans="1:7" s="12" customFormat="1" x14ac:dyDescent="0.2">
      <c r="B146" s="13" t="s">
        <v>72</v>
      </c>
      <c r="C146" s="14"/>
      <c r="D146" s="14"/>
      <c r="E146" s="15"/>
      <c r="F146" s="27">
        <v>158</v>
      </c>
      <c r="G146" s="11">
        <f>SUM(F146*100/F149)</f>
        <v>52.842809364548494</v>
      </c>
    </row>
    <row r="147" spans="1:7" s="12" customFormat="1" x14ac:dyDescent="0.2">
      <c r="B147" s="13" t="s">
        <v>73</v>
      </c>
      <c r="C147" s="14"/>
      <c r="D147" s="14"/>
      <c r="E147" s="15"/>
      <c r="F147" s="27">
        <v>79</v>
      </c>
      <c r="G147" s="11">
        <f>SUM(F147*100/F149)</f>
        <v>26.421404682274247</v>
      </c>
    </row>
    <row r="148" spans="1:7" s="12" customFormat="1" x14ac:dyDescent="0.2">
      <c r="B148" s="13" t="s">
        <v>74</v>
      </c>
      <c r="C148" s="14"/>
      <c r="D148" s="14"/>
      <c r="E148" s="15"/>
      <c r="F148" s="27">
        <v>19</v>
      </c>
      <c r="G148" s="11">
        <f>SUM(F148*100/F149)</f>
        <v>6.3545150501672243</v>
      </c>
    </row>
    <row r="149" spans="1:7" s="12" customFormat="1" ht="13.5" customHeight="1" thickBot="1" x14ac:dyDescent="0.25">
      <c r="E149" s="10" t="s">
        <v>9</v>
      </c>
      <c r="F149" s="28">
        <f>SUM(F145:F148)</f>
        <v>299</v>
      </c>
      <c r="G149" s="11">
        <f>SUM(G145:G148)</f>
        <v>99.999999999999986</v>
      </c>
    </row>
    <row r="150" spans="1:7" s="12" customFormat="1" ht="13.5" thickTop="1" x14ac:dyDescent="0.2">
      <c r="E150" s="10"/>
      <c r="F150" s="36"/>
      <c r="G150" s="11"/>
    </row>
    <row r="151" spans="1:7" s="12" customFormat="1" x14ac:dyDescent="0.2">
      <c r="E151" s="10"/>
      <c r="F151" s="28"/>
      <c r="G151" s="11"/>
    </row>
    <row r="152" spans="1:7" s="10" customFormat="1" x14ac:dyDescent="0.2">
      <c r="A152" s="10" t="s">
        <v>75</v>
      </c>
      <c r="B152" s="10" t="s">
        <v>76</v>
      </c>
      <c r="F152" s="28"/>
      <c r="G152" s="52"/>
    </row>
    <row r="153" spans="1:7" s="10" customFormat="1" x14ac:dyDescent="0.2">
      <c r="B153" s="53" t="s">
        <v>235</v>
      </c>
      <c r="F153" s="28"/>
      <c r="G153" s="52"/>
    </row>
    <row r="154" spans="1:7" s="12" customFormat="1" ht="12.75" customHeight="1" x14ac:dyDescent="0.2">
      <c r="B154" s="53" t="s">
        <v>236</v>
      </c>
      <c r="F154" s="28"/>
      <c r="G154" s="24"/>
    </row>
    <row r="155" spans="1:7" s="12" customFormat="1" ht="13.5" customHeight="1" x14ac:dyDescent="0.2">
      <c r="E155" s="10"/>
      <c r="F155" s="28"/>
      <c r="G155" s="11"/>
    </row>
    <row r="156" spans="1:7" s="10" customFormat="1" x14ac:dyDescent="0.2">
      <c r="A156" s="10" t="s">
        <v>77</v>
      </c>
      <c r="B156" s="10" t="s">
        <v>78</v>
      </c>
      <c r="F156" s="28"/>
      <c r="G156" s="11"/>
    </row>
    <row r="157" spans="1:7" s="10" customFormat="1" x14ac:dyDescent="0.2">
      <c r="B157" s="10" t="s">
        <v>79</v>
      </c>
      <c r="F157" s="28"/>
      <c r="G157" s="11"/>
    </row>
    <row r="158" spans="1:7" s="10" customFormat="1" x14ac:dyDescent="0.2">
      <c r="F158" s="28"/>
      <c r="G158" s="11" t="s">
        <v>5</v>
      </c>
    </row>
    <row r="159" spans="1:7" s="10" customFormat="1" x14ac:dyDescent="0.2">
      <c r="E159" s="37" t="s">
        <v>19</v>
      </c>
      <c r="F159" s="27">
        <v>42</v>
      </c>
      <c r="G159" s="11">
        <f>SUM(F159*100/F162)</f>
        <v>26.25</v>
      </c>
    </row>
    <row r="160" spans="1:7" s="10" customFormat="1" x14ac:dyDescent="0.2">
      <c r="E160" s="37" t="s">
        <v>20</v>
      </c>
      <c r="F160" s="27">
        <v>110</v>
      </c>
      <c r="G160" s="11">
        <f>SUM(F160*100/F162)</f>
        <v>68.75</v>
      </c>
    </row>
    <row r="161" spans="1:7" s="10" customFormat="1" ht="12.75" customHeight="1" x14ac:dyDescent="0.2">
      <c r="E161" s="37" t="s">
        <v>80</v>
      </c>
      <c r="F161" s="27">
        <v>8</v>
      </c>
      <c r="G161" s="11">
        <f>SUM(F161*100/F162)</f>
        <v>5</v>
      </c>
    </row>
    <row r="162" spans="1:7" s="10" customFormat="1" ht="13.5" customHeight="1" thickBot="1" x14ac:dyDescent="0.25">
      <c r="E162" s="10" t="s">
        <v>9</v>
      </c>
      <c r="F162" s="38">
        <f>SUM(F159:F161)</f>
        <v>160</v>
      </c>
      <c r="G162" s="11">
        <f>SUM(G159:G161)</f>
        <v>100</v>
      </c>
    </row>
    <row r="163" spans="1:7" s="10" customFormat="1" ht="13.5" thickTop="1" x14ac:dyDescent="0.2">
      <c r="F163" s="18"/>
      <c r="G163" s="11"/>
    </row>
    <row r="164" spans="1:7" s="10" customFormat="1" x14ac:dyDescent="0.2">
      <c r="F164" s="18"/>
      <c r="G164" s="11"/>
    </row>
    <row r="165" spans="1:7" s="10" customFormat="1" x14ac:dyDescent="0.2">
      <c r="A165" s="10" t="s">
        <v>81</v>
      </c>
      <c r="B165" s="10" t="s">
        <v>82</v>
      </c>
      <c r="F165" s="5"/>
      <c r="G165" s="11"/>
    </row>
    <row r="166" spans="1:7" s="39" customFormat="1" ht="10.5" customHeight="1" x14ac:dyDescent="0.2">
      <c r="F166" s="5"/>
      <c r="G166" s="24" t="s">
        <v>5</v>
      </c>
    </row>
    <row r="167" spans="1:7" s="12" customFormat="1" x14ac:dyDescent="0.2">
      <c r="B167" s="13" t="s">
        <v>83</v>
      </c>
      <c r="C167" s="14"/>
      <c r="D167" s="14"/>
      <c r="E167" s="31" t="s">
        <v>19</v>
      </c>
      <c r="F167" s="27">
        <v>116</v>
      </c>
      <c r="G167" s="11">
        <f>SUM(F167*100/F171)</f>
        <v>40.277777777777779</v>
      </c>
    </row>
    <row r="168" spans="1:7" s="12" customFormat="1" x14ac:dyDescent="0.2">
      <c r="E168" s="31" t="s">
        <v>20</v>
      </c>
      <c r="F168" s="27">
        <v>69</v>
      </c>
      <c r="G168" s="11">
        <f>SUM(F168*100/F171)</f>
        <v>23.958333333333332</v>
      </c>
    </row>
    <row r="169" spans="1:7" s="12" customFormat="1" ht="12.75" customHeight="1" x14ac:dyDescent="0.2">
      <c r="E169" s="31" t="s">
        <v>80</v>
      </c>
      <c r="F169" s="27">
        <v>21</v>
      </c>
      <c r="G169" s="11">
        <f>SUM(F169*100/F171)</f>
        <v>7.291666666666667</v>
      </c>
    </row>
    <row r="170" spans="1:7" s="12" customFormat="1" x14ac:dyDescent="0.2">
      <c r="E170" s="31" t="s">
        <v>84</v>
      </c>
      <c r="F170" s="27">
        <v>82</v>
      </c>
      <c r="G170" s="11">
        <f>SUM(F170*100/F171)</f>
        <v>28.472222222222221</v>
      </c>
    </row>
    <row r="171" spans="1:7" s="12" customFormat="1" ht="13.5" thickBot="1" x14ac:dyDescent="0.25">
      <c r="E171" s="10" t="s">
        <v>9</v>
      </c>
      <c r="F171" s="28">
        <f>SUM(F167:F170)</f>
        <v>288</v>
      </c>
      <c r="G171" s="11">
        <f>SUM(G167:G170)</f>
        <v>100</v>
      </c>
    </row>
    <row r="172" spans="1:7" s="12" customFormat="1" ht="13.5" thickTop="1" x14ac:dyDescent="0.2">
      <c r="E172" s="10"/>
      <c r="F172" s="36"/>
      <c r="G172" s="34"/>
    </row>
    <row r="173" spans="1:7" s="12" customFormat="1" ht="11.25" customHeight="1" x14ac:dyDescent="0.2">
      <c r="F173" s="28"/>
      <c r="G173" s="24" t="s">
        <v>5</v>
      </c>
    </row>
    <row r="174" spans="1:7" s="12" customFormat="1" x14ac:dyDescent="0.2">
      <c r="B174" s="13" t="s">
        <v>85</v>
      </c>
      <c r="C174" s="14"/>
      <c r="D174" s="14"/>
      <c r="E174" s="31" t="s">
        <v>19</v>
      </c>
      <c r="F174" s="27">
        <v>127</v>
      </c>
      <c r="G174" s="11">
        <f>SUM(F174*100/F178)</f>
        <v>55.701754385964911</v>
      </c>
    </row>
    <row r="175" spans="1:7" s="12" customFormat="1" x14ac:dyDescent="0.2">
      <c r="E175" s="31" t="s">
        <v>20</v>
      </c>
      <c r="F175" s="27">
        <v>31</v>
      </c>
      <c r="G175" s="11">
        <f>SUM(F175*100/F178)</f>
        <v>13.596491228070175</v>
      </c>
    </row>
    <row r="176" spans="1:7" s="12" customFormat="1" x14ac:dyDescent="0.2">
      <c r="E176" s="31" t="s">
        <v>80</v>
      </c>
      <c r="F176" s="27">
        <v>6</v>
      </c>
      <c r="G176" s="11">
        <f>SUM(F176*100/F178)</f>
        <v>2.6315789473684212</v>
      </c>
    </row>
    <row r="177" spans="1:7" s="12" customFormat="1" x14ac:dyDescent="0.2">
      <c r="E177" s="31" t="s">
        <v>84</v>
      </c>
      <c r="F177" s="27">
        <v>64</v>
      </c>
      <c r="G177" s="11">
        <f>SUM(F177*100/F178)</f>
        <v>28.07017543859649</v>
      </c>
    </row>
    <row r="178" spans="1:7" s="12" customFormat="1" ht="13.5" thickBot="1" x14ac:dyDescent="0.25">
      <c r="E178" s="10" t="s">
        <v>9</v>
      </c>
      <c r="F178" s="28">
        <f>SUM(F174:F177)</f>
        <v>228</v>
      </c>
      <c r="G178" s="11">
        <f>SUM(G174:G177)</f>
        <v>100</v>
      </c>
    </row>
    <row r="179" spans="1:7" s="12" customFormat="1" ht="13.5" thickTop="1" x14ac:dyDescent="0.2">
      <c r="E179" s="10"/>
      <c r="F179" s="36"/>
      <c r="G179" s="34"/>
    </row>
    <row r="180" spans="1:7" s="12" customFormat="1" ht="10.5" customHeight="1" x14ac:dyDescent="0.2">
      <c r="F180" s="28"/>
      <c r="G180" s="24" t="s">
        <v>5</v>
      </c>
    </row>
    <row r="181" spans="1:7" s="12" customFormat="1" x14ac:dyDescent="0.2">
      <c r="B181" s="13" t="s">
        <v>86</v>
      </c>
      <c r="C181" s="14"/>
      <c r="D181" s="14"/>
      <c r="E181" s="31" t="s">
        <v>19</v>
      </c>
      <c r="F181" s="27">
        <v>68</v>
      </c>
      <c r="G181" s="11">
        <f>SUM(F181*100/F185)</f>
        <v>29.437229437229437</v>
      </c>
    </row>
    <row r="182" spans="1:7" s="12" customFormat="1" x14ac:dyDescent="0.2">
      <c r="E182" s="31" t="s">
        <v>20</v>
      </c>
      <c r="F182" s="27">
        <v>57</v>
      </c>
      <c r="G182" s="11">
        <f>SUM(F182*100/F185)</f>
        <v>24.675324675324674</v>
      </c>
    </row>
    <row r="183" spans="1:7" s="12" customFormat="1" x14ac:dyDescent="0.2">
      <c r="E183" s="31" t="s">
        <v>80</v>
      </c>
      <c r="F183" s="27">
        <v>17</v>
      </c>
      <c r="G183" s="11">
        <f>SUM(F183*100/F185)</f>
        <v>7.3593073593073592</v>
      </c>
    </row>
    <row r="184" spans="1:7" s="12" customFormat="1" x14ac:dyDescent="0.2">
      <c r="E184" s="31" t="s">
        <v>84</v>
      </c>
      <c r="F184" s="27">
        <v>89</v>
      </c>
      <c r="G184" s="11">
        <f>SUM(F184*100/F185)</f>
        <v>38.528138528138527</v>
      </c>
    </row>
    <row r="185" spans="1:7" s="12" customFormat="1" ht="13.5" thickBot="1" x14ac:dyDescent="0.25">
      <c r="E185" s="10" t="s">
        <v>9</v>
      </c>
      <c r="F185" s="28">
        <f>SUM(F181:F184)</f>
        <v>231</v>
      </c>
      <c r="G185" s="11">
        <f>SUM(G181:G184)</f>
        <v>100</v>
      </c>
    </row>
    <row r="186" spans="1:7" s="12" customFormat="1" ht="13.5" thickTop="1" x14ac:dyDescent="0.2">
      <c r="E186" s="10"/>
      <c r="F186" s="36"/>
      <c r="G186" s="34"/>
    </row>
    <row r="187" spans="1:7" s="12" customFormat="1" ht="10.5" customHeight="1" x14ac:dyDescent="0.2">
      <c r="A187" s="10"/>
      <c r="F187" s="28"/>
      <c r="G187" s="24" t="s">
        <v>5</v>
      </c>
    </row>
    <row r="188" spans="1:7" s="12" customFormat="1" x14ac:dyDescent="0.2">
      <c r="A188" s="12" t="s">
        <v>87</v>
      </c>
      <c r="B188" s="13" t="s">
        <v>88</v>
      </c>
      <c r="C188" s="14"/>
      <c r="D188" s="14"/>
      <c r="E188" s="31" t="s">
        <v>19</v>
      </c>
      <c r="F188" s="27">
        <v>16</v>
      </c>
      <c r="G188" s="11">
        <f>SUM(F188*100/F192)</f>
        <v>6.9565217391304346</v>
      </c>
    </row>
    <row r="189" spans="1:7" s="12" customFormat="1" x14ac:dyDescent="0.2">
      <c r="D189" s="32"/>
      <c r="E189" s="31" t="s">
        <v>20</v>
      </c>
      <c r="F189" s="27">
        <v>122</v>
      </c>
      <c r="G189" s="11">
        <f>SUM(F189*100/F192)</f>
        <v>53.043478260869563</v>
      </c>
    </row>
    <row r="190" spans="1:7" s="12" customFormat="1" x14ac:dyDescent="0.2">
      <c r="D190" s="32"/>
      <c r="E190" s="31" t="s">
        <v>80</v>
      </c>
      <c r="F190" s="27">
        <v>3</v>
      </c>
      <c r="G190" s="11">
        <f>SUM(F190*100/F192)</f>
        <v>1.3043478260869565</v>
      </c>
    </row>
    <row r="191" spans="1:7" s="12" customFormat="1" x14ac:dyDescent="0.2">
      <c r="D191" s="32"/>
      <c r="E191" s="31" t="s">
        <v>84</v>
      </c>
      <c r="F191" s="27">
        <v>89</v>
      </c>
      <c r="G191" s="11">
        <f>SUM(F191*100/F192)</f>
        <v>38.695652173913047</v>
      </c>
    </row>
    <row r="192" spans="1:7" s="12" customFormat="1" ht="14.25" customHeight="1" thickBot="1" x14ac:dyDescent="0.25">
      <c r="E192" s="10" t="s">
        <v>9</v>
      </c>
      <c r="F192" s="28">
        <f>SUM(F188:F191)</f>
        <v>230</v>
      </c>
      <c r="G192" s="11">
        <f>SUM(G188:G191)</f>
        <v>100</v>
      </c>
    </row>
    <row r="193" spans="1:7" s="12" customFormat="1" ht="14.25" customHeight="1" thickTop="1" x14ac:dyDescent="0.2">
      <c r="E193" s="10"/>
      <c r="F193" s="36"/>
      <c r="G193" s="11"/>
    </row>
    <row r="194" spans="1:7" s="12" customFormat="1" ht="11.25" customHeight="1" x14ac:dyDescent="0.2">
      <c r="E194" s="39"/>
      <c r="F194" s="28"/>
      <c r="G194" s="24" t="s">
        <v>5</v>
      </c>
    </row>
    <row r="195" spans="1:7" s="12" customFormat="1" ht="13.5" customHeight="1" x14ac:dyDescent="0.2">
      <c r="B195" s="13" t="s">
        <v>89</v>
      </c>
      <c r="C195" s="14"/>
      <c r="D195" s="14"/>
      <c r="E195" s="31" t="s">
        <v>19</v>
      </c>
      <c r="F195" s="27">
        <v>3</v>
      </c>
      <c r="G195" s="11">
        <f>SUM(F195*100/F199)</f>
        <v>1.5463917525773196</v>
      </c>
    </row>
    <row r="196" spans="1:7" s="12" customFormat="1" ht="13.5" customHeight="1" x14ac:dyDescent="0.2">
      <c r="E196" s="31" t="s">
        <v>20</v>
      </c>
      <c r="F196" s="27">
        <v>144</v>
      </c>
      <c r="G196" s="11">
        <f>SUM(F196*100/F199)</f>
        <v>74.226804123711347</v>
      </c>
    </row>
    <row r="197" spans="1:7" s="12" customFormat="1" ht="13.5" customHeight="1" x14ac:dyDescent="0.2">
      <c r="E197" s="31" t="s">
        <v>80</v>
      </c>
      <c r="F197" s="27">
        <v>1</v>
      </c>
      <c r="G197" s="11">
        <f>SUM(F197*100/F199)</f>
        <v>0.51546391752577314</v>
      </c>
    </row>
    <row r="198" spans="1:7" s="12" customFormat="1" ht="13.5" customHeight="1" x14ac:dyDescent="0.2">
      <c r="E198" s="31" t="s">
        <v>84</v>
      </c>
      <c r="F198" s="16">
        <v>46</v>
      </c>
      <c r="G198" s="11">
        <f>SUM(F198*100/F199)</f>
        <v>23.711340206185568</v>
      </c>
    </row>
    <row r="199" spans="1:7" s="12" customFormat="1" ht="13.5" customHeight="1" thickBot="1" x14ac:dyDescent="0.25">
      <c r="E199" s="10" t="s">
        <v>9</v>
      </c>
      <c r="F199" s="17">
        <f>SUM(F195:F198)</f>
        <v>194</v>
      </c>
      <c r="G199" s="11">
        <f>SUM(G195:G198)</f>
        <v>100.00000000000001</v>
      </c>
    </row>
    <row r="200" spans="1:7" s="12" customFormat="1" ht="13.5" customHeight="1" thickTop="1" x14ac:dyDescent="0.2">
      <c r="E200" s="10"/>
      <c r="F200" s="18"/>
      <c r="G200" s="11"/>
    </row>
    <row r="201" spans="1:7" s="12" customFormat="1" ht="13.5" customHeight="1" x14ac:dyDescent="0.2">
      <c r="E201" s="10"/>
      <c r="F201" s="18"/>
      <c r="G201" s="11"/>
    </row>
    <row r="202" spans="1:7" s="10" customFormat="1" x14ac:dyDescent="0.2">
      <c r="A202" s="10" t="s">
        <v>90</v>
      </c>
      <c r="B202" s="10" t="s">
        <v>91</v>
      </c>
      <c r="F202" s="5"/>
      <c r="G202" s="11"/>
    </row>
    <row r="203" spans="1:7" s="12" customFormat="1" x14ac:dyDescent="0.2">
      <c r="F203" s="5"/>
      <c r="G203" s="24" t="s">
        <v>5</v>
      </c>
    </row>
    <row r="204" spans="1:7" s="12" customFormat="1" x14ac:dyDescent="0.2">
      <c r="B204" s="13" t="s">
        <v>92</v>
      </c>
      <c r="C204" s="14"/>
      <c r="D204" s="14"/>
      <c r="E204" s="15"/>
      <c r="F204" s="27">
        <v>173</v>
      </c>
      <c r="G204" s="11">
        <f>SUM(F204*100/F207)</f>
        <v>62.681159420289852</v>
      </c>
    </row>
    <row r="205" spans="1:7" s="12" customFormat="1" x14ac:dyDescent="0.2">
      <c r="B205" s="13" t="s">
        <v>93</v>
      </c>
      <c r="C205" s="14"/>
      <c r="D205" s="14"/>
      <c r="E205" s="15"/>
      <c r="F205" s="27">
        <v>84</v>
      </c>
      <c r="G205" s="11">
        <f>SUM(F205*100/F207)</f>
        <v>30.434782608695652</v>
      </c>
    </row>
    <row r="206" spans="1:7" s="12" customFormat="1" x14ac:dyDescent="0.2">
      <c r="B206" s="13" t="s">
        <v>94</v>
      </c>
      <c r="C206" s="14"/>
      <c r="D206" s="14"/>
      <c r="E206" s="15"/>
      <c r="F206" s="27">
        <v>19</v>
      </c>
      <c r="G206" s="11">
        <f>SUM(F206*100/F207)</f>
        <v>6.8840579710144931</v>
      </c>
    </row>
    <row r="207" spans="1:7" s="12" customFormat="1" ht="13.5" thickBot="1" x14ac:dyDescent="0.25">
      <c r="E207" s="10" t="s">
        <v>9</v>
      </c>
      <c r="F207" s="28">
        <f>SUM(F204:F206)</f>
        <v>276</v>
      </c>
      <c r="G207" s="11">
        <f>SUM(G204:G206)</f>
        <v>100</v>
      </c>
    </row>
    <row r="208" spans="1:7" s="12" customFormat="1" ht="12.75" customHeight="1" thickTop="1" x14ac:dyDescent="0.2">
      <c r="F208" s="36"/>
      <c r="G208" s="11"/>
    </row>
    <row r="209" spans="1:7" s="12" customFormat="1" x14ac:dyDescent="0.2">
      <c r="B209" s="10"/>
      <c r="C209" s="10"/>
      <c r="D209" s="10"/>
      <c r="E209" s="10"/>
      <c r="F209" s="28"/>
      <c r="G209" s="11"/>
    </row>
    <row r="210" spans="1:7" s="10" customFormat="1" x14ac:dyDescent="0.2">
      <c r="A210" s="10" t="s">
        <v>95</v>
      </c>
      <c r="B210" s="10" t="s">
        <v>96</v>
      </c>
      <c r="F210" s="28"/>
      <c r="G210" s="11"/>
    </row>
    <row r="211" spans="1:7" s="10" customFormat="1" x14ac:dyDescent="0.2">
      <c r="B211" s="10" t="s">
        <v>97</v>
      </c>
      <c r="F211" s="28"/>
      <c r="G211" s="11"/>
    </row>
    <row r="212" spans="1:7" s="12" customFormat="1" ht="12" customHeight="1" x14ac:dyDescent="0.2">
      <c r="F212" s="28"/>
      <c r="G212" s="24" t="s">
        <v>5</v>
      </c>
    </row>
    <row r="213" spans="1:7" s="12" customFormat="1" x14ac:dyDescent="0.2">
      <c r="B213" s="13" t="s">
        <v>98</v>
      </c>
      <c r="C213" s="14"/>
      <c r="D213" s="14"/>
      <c r="E213" s="31" t="s">
        <v>99</v>
      </c>
      <c r="F213" s="27">
        <v>176</v>
      </c>
      <c r="G213" s="11">
        <f>SUM(F213*100/F217)</f>
        <v>65.671641791044777</v>
      </c>
    </row>
    <row r="214" spans="1:7" s="12" customFormat="1" x14ac:dyDescent="0.2">
      <c r="E214" s="31" t="s">
        <v>100</v>
      </c>
      <c r="F214" s="27">
        <v>88</v>
      </c>
      <c r="G214" s="11">
        <f>SUM(F214*100/F217)</f>
        <v>32.835820895522389</v>
      </c>
    </row>
    <row r="215" spans="1:7" s="12" customFormat="1" x14ac:dyDescent="0.2">
      <c r="E215" s="31" t="s">
        <v>101</v>
      </c>
      <c r="F215" s="27">
        <v>3</v>
      </c>
      <c r="G215" s="11">
        <f>SUM(F215*100/F217)</f>
        <v>1.1194029850746268</v>
      </c>
    </row>
    <row r="216" spans="1:7" s="12" customFormat="1" x14ac:dyDescent="0.2">
      <c r="E216" s="31" t="s">
        <v>102</v>
      </c>
      <c r="F216" s="27">
        <v>1</v>
      </c>
      <c r="G216" s="11">
        <f>SUM(F216*100/F217)</f>
        <v>0.37313432835820898</v>
      </c>
    </row>
    <row r="217" spans="1:7" s="12" customFormat="1" ht="13.5" thickBot="1" x14ac:dyDescent="0.25">
      <c r="E217" s="10" t="s">
        <v>9</v>
      </c>
      <c r="F217" s="28">
        <f>SUM(F213:F216)</f>
        <v>268</v>
      </c>
      <c r="G217" s="11">
        <f>SUM(G213:G216)</f>
        <v>100</v>
      </c>
    </row>
    <row r="218" spans="1:7" s="12" customFormat="1" ht="13.5" thickTop="1" x14ac:dyDescent="0.2">
      <c r="E218" s="10"/>
      <c r="F218" s="36"/>
      <c r="G218" s="11"/>
    </row>
    <row r="219" spans="1:7" s="12" customFormat="1" x14ac:dyDescent="0.2">
      <c r="E219" s="32"/>
      <c r="F219" s="28"/>
      <c r="G219" s="11" t="s">
        <v>5</v>
      </c>
    </row>
    <row r="220" spans="1:7" s="12" customFormat="1" x14ac:dyDescent="0.2">
      <c r="B220" s="13" t="s">
        <v>103</v>
      </c>
      <c r="C220" s="14"/>
      <c r="D220" s="14"/>
      <c r="E220" s="31" t="s">
        <v>99</v>
      </c>
      <c r="F220" s="27">
        <v>193</v>
      </c>
      <c r="G220" s="24">
        <f>SUM(F220*100/F224)</f>
        <v>65.646258503401356</v>
      </c>
    </row>
    <row r="221" spans="1:7" s="12" customFormat="1" x14ac:dyDescent="0.2">
      <c r="E221" s="31" t="s">
        <v>100</v>
      </c>
      <c r="F221" s="27">
        <v>98</v>
      </c>
      <c r="G221" s="11">
        <f>SUM(F221*100/F224)</f>
        <v>33.333333333333336</v>
      </c>
    </row>
    <row r="222" spans="1:7" s="12" customFormat="1" x14ac:dyDescent="0.2">
      <c r="E222" s="31" t="s">
        <v>101</v>
      </c>
      <c r="F222" s="27">
        <v>2</v>
      </c>
      <c r="G222" s="11">
        <f>SUM(F222*100/F224)</f>
        <v>0.68027210884353739</v>
      </c>
    </row>
    <row r="223" spans="1:7" s="12" customFormat="1" x14ac:dyDescent="0.2">
      <c r="E223" s="31" t="s">
        <v>102</v>
      </c>
      <c r="F223" s="27">
        <v>1</v>
      </c>
      <c r="G223" s="11">
        <f>SUM(F223*100/F224)</f>
        <v>0.3401360544217687</v>
      </c>
    </row>
    <row r="224" spans="1:7" s="12" customFormat="1" ht="13.5" thickBot="1" x14ac:dyDescent="0.25">
      <c r="E224" s="10" t="s">
        <v>9</v>
      </c>
      <c r="F224" s="28">
        <f>SUM(F220:F223)</f>
        <v>294</v>
      </c>
      <c r="G224" s="11">
        <f>SUM(G220:G223)</f>
        <v>100</v>
      </c>
    </row>
    <row r="225" spans="2:8" s="12" customFormat="1" ht="13.5" thickTop="1" x14ac:dyDescent="0.2">
      <c r="E225" s="10"/>
      <c r="F225" s="36"/>
      <c r="G225" s="11"/>
    </row>
    <row r="226" spans="2:8" s="12" customFormat="1" x14ac:dyDescent="0.2">
      <c r="E226" s="10"/>
      <c r="F226" s="28"/>
      <c r="G226" s="11" t="s">
        <v>5</v>
      </c>
    </row>
    <row r="227" spans="2:8" s="12" customFormat="1" x14ac:dyDescent="0.2">
      <c r="B227" s="13" t="s">
        <v>104</v>
      </c>
      <c r="C227" s="14"/>
      <c r="D227" s="14"/>
      <c r="E227" s="31" t="s">
        <v>99</v>
      </c>
      <c r="F227" s="27">
        <v>201</v>
      </c>
      <c r="G227" s="24">
        <f>SUM(F227*100/F231)</f>
        <v>72.826086956521735</v>
      </c>
    </row>
    <row r="228" spans="2:8" s="12" customFormat="1" x14ac:dyDescent="0.2">
      <c r="E228" s="31" t="s">
        <v>100</v>
      </c>
      <c r="F228" s="27">
        <v>63</v>
      </c>
      <c r="G228" s="11">
        <f>SUM(F228*100/F231)</f>
        <v>22.826086956521738</v>
      </c>
    </row>
    <row r="229" spans="2:8" s="12" customFormat="1" x14ac:dyDescent="0.2">
      <c r="E229" s="31" t="s">
        <v>101</v>
      </c>
      <c r="F229" s="27">
        <v>9</v>
      </c>
      <c r="G229" s="11">
        <f>SUM(F229*100/F231)</f>
        <v>3.2608695652173911</v>
      </c>
    </row>
    <row r="230" spans="2:8" s="12" customFormat="1" x14ac:dyDescent="0.2">
      <c r="E230" s="31" t="s">
        <v>102</v>
      </c>
      <c r="F230" s="27">
        <v>3</v>
      </c>
      <c r="G230" s="11">
        <f>SUM(F230*100/F231)</f>
        <v>1.0869565217391304</v>
      </c>
    </row>
    <row r="231" spans="2:8" s="12" customFormat="1" ht="13.5" thickBot="1" x14ac:dyDescent="0.25">
      <c r="E231" s="10" t="s">
        <v>9</v>
      </c>
      <c r="F231" s="28">
        <f>SUM(F227:F230)</f>
        <v>276</v>
      </c>
      <c r="G231" s="11">
        <f>SUM(G227:G230)</f>
        <v>99.999999999999986</v>
      </c>
    </row>
    <row r="232" spans="2:8" s="12" customFormat="1" ht="13.5" thickTop="1" x14ac:dyDescent="0.2">
      <c r="E232" s="10"/>
      <c r="F232" s="36"/>
      <c r="G232" s="11"/>
    </row>
    <row r="233" spans="2:8" s="12" customFormat="1" x14ac:dyDescent="0.2">
      <c r="E233" s="10"/>
      <c r="F233" s="28"/>
      <c r="G233" s="11" t="s">
        <v>5</v>
      </c>
    </row>
    <row r="234" spans="2:8" s="12" customFormat="1" x14ac:dyDescent="0.2">
      <c r="B234" s="13" t="s">
        <v>105</v>
      </c>
      <c r="C234" s="14"/>
      <c r="D234" s="14"/>
      <c r="E234" s="31" t="s">
        <v>99</v>
      </c>
      <c r="F234" s="27">
        <v>181</v>
      </c>
      <c r="G234" s="24">
        <f>SUM(F234*100/F238)</f>
        <v>67.037037037037038</v>
      </c>
      <c r="H234" s="32"/>
    </row>
    <row r="235" spans="2:8" s="12" customFormat="1" x14ac:dyDescent="0.2">
      <c r="B235" s="25"/>
      <c r="C235" s="25"/>
      <c r="D235" s="25"/>
      <c r="E235" s="31" t="s">
        <v>100</v>
      </c>
      <c r="F235" s="27">
        <v>78</v>
      </c>
      <c r="G235" s="11">
        <f>SUM(F235*100/F238)</f>
        <v>28.888888888888889</v>
      </c>
      <c r="H235" s="32"/>
    </row>
    <row r="236" spans="2:8" s="12" customFormat="1" x14ac:dyDescent="0.2">
      <c r="E236" s="31" t="s">
        <v>101</v>
      </c>
      <c r="F236" s="27">
        <v>8</v>
      </c>
      <c r="G236" s="11">
        <f>SUM(F236*100/F238)</f>
        <v>2.9629629629629628</v>
      </c>
      <c r="H236" s="32"/>
    </row>
    <row r="237" spans="2:8" s="12" customFormat="1" x14ac:dyDescent="0.2">
      <c r="E237" s="31" t="s">
        <v>102</v>
      </c>
      <c r="F237" s="27">
        <v>3</v>
      </c>
      <c r="G237" s="11">
        <f>SUM(F237*100/F238)</f>
        <v>1.1111111111111112</v>
      </c>
      <c r="H237" s="32"/>
    </row>
    <row r="238" spans="2:8" s="12" customFormat="1" ht="13.5" thickBot="1" x14ac:dyDescent="0.25">
      <c r="E238" s="10" t="s">
        <v>9</v>
      </c>
      <c r="F238" s="28">
        <f>SUM(F234:F237)</f>
        <v>270</v>
      </c>
      <c r="G238" s="11">
        <f>SUM(G234:G237)</f>
        <v>100</v>
      </c>
    </row>
    <row r="239" spans="2:8" s="12" customFormat="1" ht="13.5" thickTop="1" x14ac:dyDescent="0.2">
      <c r="F239" s="36"/>
      <c r="G239" s="11"/>
    </row>
    <row r="240" spans="2:8" s="12" customFormat="1" x14ac:dyDescent="0.2">
      <c r="F240" s="28"/>
      <c r="G240" s="11" t="s">
        <v>5</v>
      </c>
    </row>
    <row r="241" spans="1:7" s="12" customFormat="1" x14ac:dyDescent="0.2">
      <c r="B241" s="13" t="s">
        <v>106</v>
      </c>
      <c r="C241" s="14"/>
      <c r="D241" s="14"/>
      <c r="E241" s="31" t="s">
        <v>99</v>
      </c>
      <c r="F241" s="27">
        <v>168</v>
      </c>
      <c r="G241" s="24">
        <f>SUM(F241*100/F245)</f>
        <v>62.222222222222221</v>
      </c>
    </row>
    <row r="242" spans="1:7" s="12" customFormat="1" x14ac:dyDescent="0.2">
      <c r="E242" s="31" t="s">
        <v>100</v>
      </c>
      <c r="F242" s="27">
        <v>91</v>
      </c>
      <c r="G242" s="11">
        <f>SUM(F242*100/F245)</f>
        <v>33.703703703703702</v>
      </c>
    </row>
    <row r="243" spans="1:7" s="12" customFormat="1" x14ac:dyDescent="0.2">
      <c r="E243" s="31" t="s">
        <v>101</v>
      </c>
      <c r="F243" s="27">
        <v>7</v>
      </c>
      <c r="G243" s="11">
        <f>SUM(F243*100/F245)</f>
        <v>2.5925925925925926</v>
      </c>
    </row>
    <row r="244" spans="1:7" s="12" customFormat="1" x14ac:dyDescent="0.2">
      <c r="E244" s="31" t="s">
        <v>102</v>
      </c>
      <c r="F244" s="27">
        <v>4</v>
      </c>
      <c r="G244" s="11">
        <f>SUM(F244*100/F245)</f>
        <v>1.4814814814814814</v>
      </c>
    </row>
    <row r="245" spans="1:7" s="12" customFormat="1" ht="13.5" thickBot="1" x14ac:dyDescent="0.25">
      <c r="E245" s="10" t="s">
        <v>9</v>
      </c>
      <c r="F245" s="28">
        <f>SUM(F241:F244)</f>
        <v>270</v>
      </c>
      <c r="G245" s="11">
        <f>SUM(G241:G244)</f>
        <v>100</v>
      </c>
    </row>
    <row r="246" spans="1:7" s="12" customFormat="1" ht="13.5" thickTop="1" x14ac:dyDescent="0.2">
      <c r="E246" s="10"/>
      <c r="F246" s="36"/>
      <c r="G246" s="11"/>
    </row>
    <row r="247" spans="1:7" s="12" customFormat="1" x14ac:dyDescent="0.2">
      <c r="E247" s="10"/>
      <c r="F247" s="28"/>
      <c r="G247" s="11"/>
    </row>
    <row r="248" spans="1:7" s="12" customFormat="1" x14ac:dyDescent="0.2">
      <c r="A248" s="10"/>
      <c r="B248" s="13" t="s">
        <v>107</v>
      </c>
      <c r="C248" s="14"/>
      <c r="D248" s="14"/>
      <c r="E248" s="31" t="s">
        <v>99</v>
      </c>
      <c r="F248" s="27">
        <v>180</v>
      </c>
      <c r="G248" s="24">
        <f>SUM(F248*100/F252)</f>
        <v>66.420664206642073</v>
      </c>
    </row>
    <row r="249" spans="1:7" s="12" customFormat="1" ht="12.75" customHeight="1" x14ac:dyDescent="0.2">
      <c r="A249" s="10"/>
      <c r="E249" s="31" t="s">
        <v>100</v>
      </c>
      <c r="F249" s="27">
        <v>80</v>
      </c>
      <c r="G249" s="11">
        <f>SUM(F248*100/F252)</f>
        <v>66.420664206642073</v>
      </c>
    </row>
    <row r="250" spans="1:7" s="12" customFormat="1" x14ac:dyDescent="0.2">
      <c r="E250" s="31" t="s">
        <v>101</v>
      </c>
      <c r="F250" s="27">
        <v>7</v>
      </c>
      <c r="G250" s="11">
        <f>SUM(F250*100/F252)</f>
        <v>2.5830258302583027</v>
      </c>
    </row>
    <row r="251" spans="1:7" s="12" customFormat="1" x14ac:dyDescent="0.2">
      <c r="E251" s="31" t="s">
        <v>102</v>
      </c>
      <c r="F251" s="27">
        <v>4</v>
      </c>
      <c r="G251" s="11">
        <f>SUM(F250*100/F252)</f>
        <v>2.5830258302583027</v>
      </c>
    </row>
    <row r="252" spans="1:7" s="12" customFormat="1" ht="13.5" thickBot="1" x14ac:dyDescent="0.25">
      <c r="E252" s="10" t="s">
        <v>9</v>
      </c>
      <c r="F252" s="28">
        <f>SUM(F248:F251)</f>
        <v>271</v>
      </c>
      <c r="G252" s="11">
        <f>SUM(G248:G251)</f>
        <v>138.00738007380073</v>
      </c>
    </row>
    <row r="253" spans="1:7" s="12" customFormat="1" ht="13.5" thickTop="1" x14ac:dyDescent="0.2">
      <c r="E253" s="10"/>
      <c r="F253" s="36"/>
      <c r="G253" s="11"/>
    </row>
    <row r="254" spans="1:7" s="12" customFormat="1" x14ac:dyDescent="0.2">
      <c r="F254" s="28"/>
      <c r="G254" s="11" t="s">
        <v>5</v>
      </c>
    </row>
    <row r="255" spans="1:7" s="12" customFormat="1" x14ac:dyDescent="0.2">
      <c r="B255" s="13" t="s">
        <v>108</v>
      </c>
      <c r="C255" s="14"/>
      <c r="D255" s="14"/>
      <c r="E255" s="31" t="s">
        <v>99</v>
      </c>
      <c r="F255" s="27">
        <v>187</v>
      </c>
      <c r="G255" s="24">
        <f>SUM(F255*100/F259)</f>
        <v>68.75</v>
      </c>
    </row>
    <row r="256" spans="1:7" s="12" customFormat="1" x14ac:dyDescent="0.2">
      <c r="E256" s="31" t="s">
        <v>100</v>
      </c>
      <c r="F256" s="27">
        <v>68</v>
      </c>
      <c r="G256" s="11">
        <f>SUM(F256*100/F259)</f>
        <v>25</v>
      </c>
    </row>
    <row r="257" spans="1:7" s="12" customFormat="1" x14ac:dyDescent="0.2">
      <c r="E257" s="31" t="s">
        <v>101</v>
      </c>
      <c r="F257" s="27">
        <v>11</v>
      </c>
      <c r="G257" s="11">
        <f>SUM(F257*100/F259)</f>
        <v>4.0441176470588234</v>
      </c>
    </row>
    <row r="258" spans="1:7" s="12" customFormat="1" x14ac:dyDescent="0.2">
      <c r="E258" s="31" t="s">
        <v>102</v>
      </c>
      <c r="F258" s="27">
        <v>6</v>
      </c>
      <c r="G258" s="11">
        <f>SUM(F258*100/F259)</f>
        <v>2.2058823529411766</v>
      </c>
    </row>
    <row r="259" spans="1:7" s="12" customFormat="1" ht="13.5" thickBot="1" x14ac:dyDescent="0.25">
      <c r="E259" s="10" t="s">
        <v>9</v>
      </c>
      <c r="F259" s="28">
        <f>SUM(F255:F258)</f>
        <v>272</v>
      </c>
      <c r="G259" s="11">
        <f>SUM(G255:G258)</f>
        <v>100</v>
      </c>
    </row>
    <row r="260" spans="1:7" s="12" customFormat="1" ht="13.5" thickTop="1" x14ac:dyDescent="0.2">
      <c r="E260" s="10"/>
      <c r="F260" s="36"/>
      <c r="G260" s="11"/>
    </row>
    <row r="261" spans="1:7" s="12" customFormat="1" x14ac:dyDescent="0.2">
      <c r="F261" s="28"/>
      <c r="G261" s="11"/>
    </row>
    <row r="262" spans="1:7" s="10" customFormat="1" x14ac:dyDescent="0.2">
      <c r="A262" s="10" t="s">
        <v>109</v>
      </c>
      <c r="B262" s="10" t="s">
        <v>110</v>
      </c>
      <c r="F262" s="28"/>
      <c r="G262" s="11"/>
    </row>
    <row r="263" spans="1:7" s="12" customFormat="1" x14ac:dyDescent="0.2">
      <c r="F263" s="28"/>
      <c r="G263" s="11" t="s">
        <v>5</v>
      </c>
    </row>
    <row r="264" spans="1:7" s="12" customFormat="1" x14ac:dyDescent="0.2">
      <c r="E264" s="37" t="s">
        <v>19</v>
      </c>
      <c r="F264" s="27">
        <v>255</v>
      </c>
      <c r="G264" s="11">
        <f>SUM(F264*100/F266)</f>
        <v>96.590909090909093</v>
      </c>
    </row>
    <row r="265" spans="1:7" s="12" customFormat="1" x14ac:dyDescent="0.2">
      <c r="E265" s="37" t="s">
        <v>20</v>
      </c>
      <c r="F265" s="27">
        <v>9</v>
      </c>
      <c r="G265" s="11">
        <f>SUM(F265*100/F266)</f>
        <v>3.4090909090909092</v>
      </c>
    </row>
    <row r="266" spans="1:7" s="12" customFormat="1" ht="13.5" thickBot="1" x14ac:dyDescent="0.25">
      <c r="E266" s="10" t="s">
        <v>9</v>
      </c>
      <c r="F266" s="17">
        <f>SUM(F264:F265)</f>
        <v>264</v>
      </c>
      <c r="G266" s="11">
        <f>SUM(G264:G265)</f>
        <v>100</v>
      </c>
    </row>
    <row r="267" spans="1:7" s="12" customFormat="1" ht="13.5" thickTop="1" x14ac:dyDescent="0.2">
      <c r="E267" s="10"/>
      <c r="F267" s="18"/>
      <c r="G267" s="11"/>
    </row>
    <row r="268" spans="1:7" s="12" customFormat="1" x14ac:dyDescent="0.2">
      <c r="F268" s="5"/>
      <c r="G268" s="11"/>
    </row>
    <row r="269" spans="1:7" s="10" customFormat="1" x14ac:dyDescent="0.2">
      <c r="A269" s="10" t="s">
        <v>111</v>
      </c>
      <c r="B269" s="10" t="s">
        <v>112</v>
      </c>
      <c r="E269" s="12"/>
      <c r="F269" s="18"/>
      <c r="G269" s="11"/>
    </row>
    <row r="270" spans="1:7" s="12" customFormat="1" ht="12" customHeight="1" x14ac:dyDescent="0.2">
      <c r="F270" s="5"/>
      <c r="G270" s="11" t="s">
        <v>5</v>
      </c>
    </row>
    <row r="271" spans="1:7" s="12" customFormat="1" ht="12" customHeight="1" x14ac:dyDescent="0.2">
      <c r="E271" s="37" t="s">
        <v>19</v>
      </c>
      <c r="F271" s="27">
        <v>196</v>
      </c>
      <c r="G271" s="11">
        <f>SUM(F271*100/F273)</f>
        <v>72.058823529411768</v>
      </c>
    </row>
    <row r="272" spans="1:7" s="12" customFormat="1" ht="12" customHeight="1" x14ac:dyDescent="0.2">
      <c r="E272" s="37" t="s">
        <v>20</v>
      </c>
      <c r="F272" s="27">
        <v>76</v>
      </c>
      <c r="G272" s="11">
        <f>SUM(F272*100/F273)</f>
        <v>27.941176470588236</v>
      </c>
    </row>
    <row r="273" spans="1:7" s="12" customFormat="1" ht="13.5" customHeight="1" thickBot="1" x14ac:dyDescent="0.25">
      <c r="E273" s="10" t="s">
        <v>9</v>
      </c>
      <c r="F273" s="28">
        <f>SUM(F271:F272)</f>
        <v>272</v>
      </c>
      <c r="G273" s="11">
        <f>SUM(G271:G272)</f>
        <v>100</v>
      </c>
    </row>
    <row r="274" spans="1:7" s="12" customFormat="1" ht="13.5" customHeight="1" thickTop="1" x14ac:dyDescent="0.2">
      <c r="E274" s="10"/>
      <c r="F274" s="36"/>
      <c r="G274" s="11"/>
    </row>
    <row r="275" spans="1:7" s="12" customFormat="1" ht="13.5" customHeight="1" x14ac:dyDescent="0.2">
      <c r="E275" s="10"/>
      <c r="F275" s="28"/>
      <c r="G275" s="11"/>
    </row>
    <row r="276" spans="1:7" s="10" customFormat="1" x14ac:dyDescent="0.2">
      <c r="A276" s="10" t="s">
        <v>113</v>
      </c>
      <c r="B276" s="10" t="s">
        <v>114</v>
      </c>
      <c r="F276" s="28"/>
      <c r="G276" s="11"/>
    </row>
    <row r="277" spans="1:7" s="12" customFormat="1" x14ac:dyDescent="0.2">
      <c r="E277" s="10"/>
      <c r="F277" s="28"/>
      <c r="G277" s="11" t="s">
        <v>5</v>
      </c>
    </row>
    <row r="278" spans="1:7" s="12" customFormat="1" x14ac:dyDescent="0.2">
      <c r="B278" s="13" t="s">
        <v>115</v>
      </c>
      <c r="C278" s="14"/>
      <c r="D278" s="14"/>
      <c r="E278" s="15"/>
      <c r="F278" s="27">
        <v>34</v>
      </c>
      <c r="G278" s="11">
        <f>SUM(F278*100/F283)</f>
        <v>13.127413127413128</v>
      </c>
    </row>
    <row r="279" spans="1:7" s="12" customFormat="1" x14ac:dyDescent="0.2">
      <c r="B279" s="13" t="s">
        <v>116</v>
      </c>
      <c r="C279" s="14"/>
      <c r="D279" s="14"/>
      <c r="E279" s="15"/>
      <c r="F279" s="27">
        <v>121</v>
      </c>
      <c r="G279" s="11">
        <f>SUM(F279*100/F283)</f>
        <v>46.71814671814672</v>
      </c>
    </row>
    <row r="280" spans="1:7" s="12" customFormat="1" x14ac:dyDescent="0.2">
      <c r="B280" s="13" t="s">
        <v>117</v>
      </c>
      <c r="C280" s="14"/>
      <c r="D280" s="14"/>
      <c r="E280" s="15"/>
      <c r="F280" s="27">
        <v>63</v>
      </c>
      <c r="G280" s="24">
        <f>SUM(F280*100/F283)</f>
        <v>24.324324324324323</v>
      </c>
    </row>
    <row r="281" spans="1:7" s="12" customFormat="1" x14ac:dyDescent="0.2">
      <c r="B281" s="13" t="s">
        <v>118</v>
      </c>
      <c r="C281" s="14"/>
      <c r="D281" s="14"/>
      <c r="E281" s="15"/>
      <c r="F281" s="27">
        <v>3</v>
      </c>
      <c r="G281" s="11">
        <f>SUM(F281*100/F283)</f>
        <v>1.1583011583011582</v>
      </c>
    </row>
    <row r="282" spans="1:7" s="12" customFormat="1" x14ac:dyDescent="0.2">
      <c r="B282" s="13" t="s">
        <v>119</v>
      </c>
      <c r="C282" s="14"/>
      <c r="D282" s="14"/>
      <c r="E282" s="15"/>
      <c r="F282" s="27">
        <v>38</v>
      </c>
      <c r="G282" s="11">
        <f>SUM(F282*100/F283)</f>
        <v>14.671814671814673</v>
      </c>
    </row>
    <row r="283" spans="1:7" s="12" customFormat="1" ht="13.5" thickBot="1" x14ac:dyDescent="0.25">
      <c r="E283" s="10" t="s">
        <v>9</v>
      </c>
      <c r="F283" s="28">
        <f>SUM(F278:F282)</f>
        <v>259</v>
      </c>
      <c r="G283" s="11">
        <f>SUM(G278:G282)</f>
        <v>100</v>
      </c>
    </row>
    <row r="284" spans="1:7" s="12" customFormat="1" ht="13.5" thickTop="1" x14ac:dyDescent="0.2">
      <c r="F284" s="36"/>
      <c r="G284" s="11"/>
    </row>
    <row r="285" spans="1:7" s="12" customFormat="1" x14ac:dyDescent="0.2">
      <c r="E285" s="10"/>
      <c r="F285" s="28"/>
      <c r="G285" s="11"/>
    </row>
    <row r="286" spans="1:7" s="10" customFormat="1" x14ac:dyDescent="0.2">
      <c r="A286" s="10" t="s">
        <v>120</v>
      </c>
      <c r="B286" s="10" t="s">
        <v>121</v>
      </c>
      <c r="E286" s="12"/>
      <c r="F286" s="28"/>
      <c r="G286" s="11"/>
    </row>
    <row r="287" spans="1:7" s="10" customFormat="1" x14ac:dyDescent="0.2">
      <c r="E287" s="12"/>
      <c r="F287" s="28"/>
      <c r="G287" s="11" t="s">
        <v>5</v>
      </c>
    </row>
    <row r="288" spans="1:7" s="12" customFormat="1" x14ac:dyDescent="0.2">
      <c r="B288" s="13" t="s">
        <v>122</v>
      </c>
      <c r="C288" s="14"/>
      <c r="D288" s="14"/>
      <c r="E288" s="15"/>
      <c r="F288" s="27">
        <v>178</v>
      </c>
      <c r="G288" s="11">
        <f>SUM(F288*100/F291)</f>
        <v>64.492753623188406</v>
      </c>
    </row>
    <row r="289" spans="1:7" s="12" customFormat="1" x14ac:dyDescent="0.2">
      <c r="B289" s="13" t="s">
        <v>39</v>
      </c>
      <c r="C289" s="14"/>
      <c r="D289" s="14"/>
      <c r="E289" s="15"/>
      <c r="F289" s="27">
        <v>33</v>
      </c>
      <c r="G289" s="11">
        <f>SUM(F289*100/F291)</f>
        <v>11.956521739130435</v>
      </c>
    </row>
    <row r="290" spans="1:7" s="12" customFormat="1" x14ac:dyDescent="0.2">
      <c r="B290" s="13" t="s">
        <v>123</v>
      </c>
      <c r="C290" s="14"/>
      <c r="D290" s="14"/>
      <c r="E290" s="15"/>
      <c r="F290" s="27">
        <v>65</v>
      </c>
      <c r="G290" s="11">
        <f>SUM(F290*100/F291)</f>
        <v>23.55072463768116</v>
      </c>
    </row>
    <row r="291" spans="1:7" s="12" customFormat="1" ht="13.5" thickBot="1" x14ac:dyDescent="0.25">
      <c r="E291" s="10" t="s">
        <v>9</v>
      </c>
      <c r="F291" s="28">
        <f>SUM(F288:F290)</f>
        <v>276</v>
      </c>
      <c r="G291" s="11">
        <f>SUM(G288:G290)</f>
        <v>100</v>
      </c>
    </row>
    <row r="292" spans="1:7" s="12" customFormat="1" ht="13.5" thickTop="1" x14ac:dyDescent="0.2">
      <c r="E292" s="10"/>
      <c r="F292" s="36"/>
      <c r="G292" s="11"/>
    </row>
    <row r="293" spans="1:7" s="12" customFormat="1" x14ac:dyDescent="0.2">
      <c r="D293" s="13" t="s">
        <v>124</v>
      </c>
      <c r="E293" s="31" t="s">
        <v>125</v>
      </c>
      <c r="F293" s="27">
        <v>1</v>
      </c>
      <c r="G293" s="11"/>
    </row>
    <row r="294" spans="1:7" s="12" customFormat="1" x14ac:dyDescent="0.2">
      <c r="D294" s="40"/>
      <c r="E294" s="31" t="s">
        <v>126</v>
      </c>
      <c r="F294" s="27">
        <v>1</v>
      </c>
      <c r="G294" s="11"/>
    </row>
    <row r="295" spans="1:7" s="12" customFormat="1" x14ac:dyDescent="0.2">
      <c r="D295" s="21"/>
      <c r="E295" s="31" t="s">
        <v>127</v>
      </c>
      <c r="F295" s="27">
        <v>0</v>
      </c>
      <c r="G295" s="11"/>
    </row>
    <row r="296" spans="1:7" s="12" customFormat="1" x14ac:dyDescent="0.2">
      <c r="E296" s="31" t="s">
        <v>128</v>
      </c>
      <c r="F296" s="27">
        <v>1</v>
      </c>
      <c r="G296" s="11"/>
    </row>
    <row r="297" spans="1:7" s="12" customFormat="1" x14ac:dyDescent="0.2">
      <c r="E297" s="31" t="s">
        <v>129</v>
      </c>
      <c r="F297" s="27">
        <v>2</v>
      </c>
      <c r="G297" s="11"/>
    </row>
    <row r="298" spans="1:7" s="12" customFormat="1" x14ac:dyDescent="0.2">
      <c r="E298" s="31" t="s">
        <v>130</v>
      </c>
      <c r="F298" s="27">
        <v>1</v>
      </c>
      <c r="G298" s="11"/>
    </row>
    <row r="299" spans="1:7" s="12" customFormat="1" ht="13.5" thickBot="1" x14ac:dyDescent="0.25">
      <c r="E299" s="10" t="s">
        <v>9</v>
      </c>
      <c r="F299" s="18">
        <f>SUM(F293:F298)</f>
        <v>6</v>
      </c>
      <c r="G299" s="11"/>
    </row>
    <row r="300" spans="1:7" s="12" customFormat="1" ht="13.5" thickTop="1" x14ac:dyDescent="0.2">
      <c r="E300" s="39"/>
      <c r="F300" s="41"/>
      <c r="G300" s="11"/>
    </row>
    <row r="301" spans="1:7" s="12" customFormat="1" x14ac:dyDescent="0.2">
      <c r="E301" s="39"/>
      <c r="F301" s="18"/>
      <c r="G301" s="11"/>
    </row>
    <row r="302" spans="1:7" s="10" customFormat="1" x14ac:dyDescent="0.2">
      <c r="A302" s="10" t="s">
        <v>131</v>
      </c>
      <c r="B302" s="10" t="s">
        <v>132</v>
      </c>
      <c r="F302" s="5"/>
      <c r="G302" s="11"/>
    </row>
    <row r="303" spans="1:7" s="12" customFormat="1" x14ac:dyDescent="0.2">
      <c r="B303" s="10" t="s">
        <v>97</v>
      </c>
      <c r="C303" s="10"/>
      <c r="D303" s="10"/>
      <c r="F303" s="5"/>
      <c r="G303" s="11"/>
    </row>
    <row r="304" spans="1:7" s="12" customFormat="1" ht="16.5" customHeight="1" x14ac:dyDescent="0.2">
      <c r="F304" s="5"/>
      <c r="G304" s="24" t="s">
        <v>5</v>
      </c>
    </row>
    <row r="305" spans="2:7" s="12" customFormat="1" x14ac:dyDescent="0.2">
      <c r="B305" s="13" t="s">
        <v>98</v>
      </c>
      <c r="C305" s="14"/>
      <c r="D305" s="14"/>
      <c r="E305" s="31" t="s">
        <v>99</v>
      </c>
      <c r="F305" s="27">
        <v>164</v>
      </c>
      <c r="G305" s="11">
        <f>SUM(F305*100/F310)</f>
        <v>63.320463320463318</v>
      </c>
    </row>
    <row r="306" spans="2:7" s="12" customFormat="1" x14ac:dyDescent="0.2">
      <c r="E306" s="31" t="s">
        <v>100</v>
      </c>
      <c r="F306" s="27">
        <v>73</v>
      </c>
      <c r="G306" s="11">
        <f>SUM(F306*100/F310)</f>
        <v>28.185328185328185</v>
      </c>
    </row>
    <row r="307" spans="2:7" s="12" customFormat="1" x14ac:dyDescent="0.2">
      <c r="E307" s="31" t="s">
        <v>101</v>
      </c>
      <c r="F307" s="27">
        <v>1</v>
      </c>
      <c r="G307" s="11">
        <f>SUM(F307*100/F310)</f>
        <v>0.38610038610038611</v>
      </c>
    </row>
    <row r="308" spans="2:7" s="12" customFormat="1" x14ac:dyDescent="0.2">
      <c r="E308" s="31" t="s">
        <v>102</v>
      </c>
      <c r="F308" s="27">
        <v>0</v>
      </c>
      <c r="G308" s="11">
        <f>SUM(F308*100/F310)</f>
        <v>0</v>
      </c>
    </row>
    <row r="309" spans="2:7" s="12" customFormat="1" x14ac:dyDescent="0.2">
      <c r="E309" s="31" t="s">
        <v>40</v>
      </c>
      <c r="F309" s="27">
        <v>21</v>
      </c>
      <c r="G309" s="11">
        <f>SUM(F309*100/F310)</f>
        <v>8.1081081081081088</v>
      </c>
    </row>
    <row r="310" spans="2:7" s="12" customFormat="1" ht="13.5" thickBot="1" x14ac:dyDescent="0.25">
      <c r="E310" s="10" t="s">
        <v>9</v>
      </c>
      <c r="F310" s="28">
        <f>SUM(F305:F309)</f>
        <v>259</v>
      </c>
      <c r="G310" s="11">
        <f>SUM(G305:G309)</f>
        <v>100</v>
      </c>
    </row>
    <row r="311" spans="2:7" s="12" customFormat="1" ht="13.5" thickTop="1" x14ac:dyDescent="0.2">
      <c r="E311" s="10"/>
      <c r="F311" s="36"/>
      <c r="G311" s="11"/>
    </row>
    <row r="312" spans="2:7" s="12" customFormat="1" x14ac:dyDescent="0.2">
      <c r="E312" s="32"/>
      <c r="F312" s="28"/>
      <c r="G312" s="11" t="s">
        <v>5</v>
      </c>
    </row>
    <row r="313" spans="2:7" s="12" customFormat="1" x14ac:dyDescent="0.2">
      <c r="B313" s="13" t="s">
        <v>103</v>
      </c>
      <c r="C313" s="14"/>
      <c r="D313" s="14"/>
      <c r="E313" s="31" t="s">
        <v>99</v>
      </c>
      <c r="F313" s="27">
        <v>143</v>
      </c>
      <c r="G313" s="24">
        <f>SUM(F313*100/F318)</f>
        <v>56.746031746031747</v>
      </c>
    </row>
    <row r="314" spans="2:7" s="12" customFormat="1" x14ac:dyDescent="0.2">
      <c r="E314" s="31" t="s">
        <v>100</v>
      </c>
      <c r="F314" s="27">
        <v>70</v>
      </c>
      <c r="G314" s="11">
        <f>SUM(F314*100/F318)</f>
        <v>27.777777777777779</v>
      </c>
    </row>
    <row r="315" spans="2:7" s="12" customFormat="1" x14ac:dyDescent="0.2">
      <c r="E315" s="31" t="s">
        <v>101</v>
      </c>
      <c r="F315" s="27">
        <v>4</v>
      </c>
      <c r="G315" s="11">
        <f>SUM(F315*100/F318)</f>
        <v>1.5873015873015872</v>
      </c>
    </row>
    <row r="316" spans="2:7" s="12" customFormat="1" x14ac:dyDescent="0.2">
      <c r="E316" s="31" t="s">
        <v>102</v>
      </c>
      <c r="F316" s="27">
        <v>0</v>
      </c>
      <c r="G316" s="11">
        <f>SUM(F316*100/F318)</f>
        <v>0</v>
      </c>
    </row>
    <row r="317" spans="2:7" s="12" customFormat="1" x14ac:dyDescent="0.2">
      <c r="E317" s="31" t="s">
        <v>40</v>
      </c>
      <c r="F317" s="27">
        <v>35</v>
      </c>
      <c r="G317" s="11">
        <f>SUM(F317*100/F318)</f>
        <v>13.888888888888889</v>
      </c>
    </row>
    <row r="318" spans="2:7" s="12" customFormat="1" ht="13.5" thickBot="1" x14ac:dyDescent="0.25">
      <c r="E318" s="10" t="s">
        <v>9</v>
      </c>
      <c r="F318" s="28">
        <f>SUM(F313:F317)</f>
        <v>252</v>
      </c>
      <c r="G318" s="11">
        <f>SUM(G313:G317)</f>
        <v>99.999999999999986</v>
      </c>
    </row>
    <row r="319" spans="2:7" s="12" customFormat="1" ht="13.5" thickTop="1" x14ac:dyDescent="0.2">
      <c r="E319" s="10"/>
      <c r="F319" s="36"/>
      <c r="G319" s="11"/>
    </row>
    <row r="320" spans="2:7" s="12" customFormat="1" x14ac:dyDescent="0.2">
      <c r="E320" s="10"/>
      <c r="F320" s="28"/>
      <c r="G320" s="11" t="s">
        <v>5</v>
      </c>
    </row>
    <row r="321" spans="2:8" s="12" customFormat="1" x14ac:dyDescent="0.2">
      <c r="B321" s="13" t="s">
        <v>104</v>
      </c>
      <c r="C321" s="14"/>
      <c r="D321" s="14"/>
      <c r="E321" s="31" t="s">
        <v>99</v>
      </c>
      <c r="F321" s="27">
        <v>149</v>
      </c>
      <c r="G321" s="24">
        <f>SUM(F321*100/F326)</f>
        <v>58.89328063241107</v>
      </c>
    </row>
    <row r="322" spans="2:8" s="12" customFormat="1" x14ac:dyDescent="0.2">
      <c r="E322" s="31" t="s">
        <v>100</v>
      </c>
      <c r="F322" s="27">
        <v>74</v>
      </c>
      <c r="G322" s="11">
        <f>SUM(F322*100/F326)</f>
        <v>29.249011857707512</v>
      </c>
    </row>
    <row r="323" spans="2:8" s="12" customFormat="1" x14ac:dyDescent="0.2">
      <c r="E323" s="31" t="s">
        <v>101</v>
      </c>
      <c r="F323" s="27">
        <v>3</v>
      </c>
      <c r="G323" s="11">
        <f>SUM(F323*100/F326)</f>
        <v>1.1857707509881423</v>
      </c>
    </row>
    <row r="324" spans="2:8" s="12" customFormat="1" x14ac:dyDescent="0.2">
      <c r="E324" s="31" t="s">
        <v>102</v>
      </c>
      <c r="F324" s="27">
        <v>0</v>
      </c>
      <c r="G324" s="11">
        <f>SUM(F324*100/F326)</f>
        <v>0</v>
      </c>
    </row>
    <row r="325" spans="2:8" s="12" customFormat="1" x14ac:dyDescent="0.2">
      <c r="E325" s="31" t="s">
        <v>40</v>
      </c>
      <c r="F325" s="27">
        <v>27</v>
      </c>
      <c r="G325" s="11">
        <f>SUM(F325*100/F326)</f>
        <v>10.671936758893281</v>
      </c>
    </row>
    <row r="326" spans="2:8" s="12" customFormat="1" ht="13.5" thickBot="1" x14ac:dyDescent="0.25">
      <c r="E326" s="10" t="s">
        <v>9</v>
      </c>
      <c r="F326" s="28">
        <f>SUM(F321:F325)</f>
        <v>253</v>
      </c>
      <c r="G326" s="11">
        <f>SUM(G321:G325)</f>
        <v>100</v>
      </c>
    </row>
    <row r="327" spans="2:8" s="12" customFormat="1" ht="13.5" thickTop="1" x14ac:dyDescent="0.2">
      <c r="E327" s="10"/>
      <c r="F327" s="36"/>
      <c r="G327" s="11"/>
    </row>
    <row r="328" spans="2:8" s="12" customFormat="1" x14ac:dyDescent="0.2">
      <c r="E328" s="10"/>
      <c r="F328" s="28"/>
      <c r="G328" s="11" t="s">
        <v>5</v>
      </c>
    </row>
    <row r="329" spans="2:8" s="12" customFormat="1" x14ac:dyDescent="0.2">
      <c r="B329" s="13" t="s">
        <v>105</v>
      </c>
      <c r="C329" s="14"/>
      <c r="D329" s="14"/>
      <c r="E329" s="31" t="s">
        <v>99</v>
      </c>
      <c r="F329" s="27">
        <v>146</v>
      </c>
      <c r="G329" s="24">
        <f>SUM(F329*100/F334)</f>
        <v>58.4</v>
      </c>
      <c r="H329" s="32"/>
    </row>
    <row r="330" spans="2:8" s="12" customFormat="1" x14ac:dyDescent="0.2">
      <c r="E330" s="31" t="s">
        <v>100</v>
      </c>
      <c r="F330" s="27">
        <v>75</v>
      </c>
      <c r="G330" s="11">
        <f>SUM(F330*100/F334)</f>
        <v>30</v>
      </c>
      <c r="H330" s="32"/>
    </row>
    <row r="331" spans="2:8" s="12" customFormat="1" x14ac:dyDescent="0.2">
      <c r="E331" s="31" t="s">
        <v>101</v>
      </c>
      <c r="F331" s="27">
        <v>2</v>
      </c>
      <c r="G331" s="11">
        <f>SUM(F331*100/F334)</f>
        <v>0.8</v>
      </c>
      <c r="H331" s="32"/>
    </row>
    <row r="332" spans="2:8" s="12" customFormat="1" x14ac:dyDescent="0.2">
      <c r="E332" s="31" t="s">
        <v>102</v>
      </c>
      <c r="F332" s="27">
        <v>1</v>
      </c>
      <c r="G332" s="11">
        <f>SUM(F332*100/F334)</f>
        <v>0.4</v>
      </c>
      <c r="H332" s="32"/>
    </row>
    <row r="333" spans="2:8" s="12" customFormat="1" x14ac:dyDescent="0.2">
      <c r="E333" s="31" t="s">
        <v>40</v>
      </c>
      <c r="F333" s="27">
        <v>26</v>
      </c>
      <c r="G333" s="11">
        <f>SUM(F333*100/F334)</f>
        <v>10.4</v>
      </c>
      <c r="H333" s="32"/>
    </row>
    <row r="334" spans="2:8" s="12" customFormat="1" ht="13.5" thickBot="1" x14ac:dyDescent="0.25">
      <c r="E334" s="10" t="s">
        <v>9</v>
      </c>
      <c r="F334" s="28">
        <f>SUM(F329:F333)</f>
        <v>250</v>
      </c>
      <c r="G334" s="11">
        <f>SUM(G329:G333)</f>
        <v>100.00000000000001</v>
      </c>
    </row>
    <row r="335" spans="2:8" s="12" customFormat="1" ht="13.5" thickTop="1" x14ac:dyDescent="0.2">
      <c r="F335" s="36"/>
      <c r="G335" s="11"/>
    </row>
    <row r="336" spans="2:8" s="12" customFormat="1" x14ac:dyDescent="0.2">
      <c r="F336" s="28"/>
      <c r="G336" s="11" t="s">
        <v>5</v>
      </c>
    </row>
    <row r="337" spans="1:7" s="12" customFormat="1" x14ac:dyDescent="0.2">
      <c r="B337" s="13" t="s">
        <v>106</v>
      </c>
      <c r="C337" s="14"/>
      <c r="D337" s="14"/>
      <c r="E337" s="31" t="s">
        <v>99</v>
      </c>
      <c r="F337" s="27">
        <v>133</v>
      </c>
      <c r="G337" s="24">
        <f>SUM(F337*100/F342)</f>
        <v>54.285714285714285</v>
      </c>
    </row>
    <row r="338" spans="1:7" s="12" customFormat="1" x14ac:dyDescent="0.2">
      <c r="E338" s="31" t="s">
        <v>100</v>
      </c>
      <c r="F338" s="27">
        <v>71</v>
      </c>
      <c r="G338" s="11">
        <f>SUM(F338*100/F342)</f>
        <v>28.979591836734695</v>
      </c>
    </row>
    <row r="339" spans="1:7" s="12" customFormat="1" x14ac:dyDescent="0.2">
      <c r="E339" s="31" t="s">
        <v>101</v>
      </c>
      <c r="F339" s="27">
        <v>3</v>
      </c>
      <c r="G339" s="11">
        <f>SUM(F339*100/F342)</f>
        <v>1.2244897959183674</v>
      </c>
    </row>
    <row r="340" spans="1:7" s="12" customFormat="1" x14ac:dyDescent="0.2">
      <c r="E340" s="31" t="s">
        <v>102</v>
      </c>
      <c r="F340" s="27">
        <v>1</v>
      </c>
      <c r="G340" s="11">
        <f>SUM(F340*100/F342)</f>
        <v>0.40816326530612246</v>
      </c>
    </row>
    <row r="341" spans="1:7" s="12" customFormat="1" x14ac:dyDescent="0.2">
      <c r="E341" s="31" t="s">
        <v>40</v>
      </c>
      <c r="F341" s="27">
        <v>37</v>
      </c>
      <c r="G341" s="11">
        <f>SUM(F341*100/F342)</f>
        <v>15.102040816326531</v>
      </c>
    </row>
    <row r="342" spans="1:7" s="12" customFormat="1" ht="13.5" thickBot="1" x14ac:dyDescent="0.25">
      <c r="E342" s="10" t="s">
        <v>9</v>
      </c>
      <c r="F342" s="28">
        <f>SUM(F337:F341)</f>
        <v>245</v>
      </c>
      <c r="G342" s="11">
        <f>SUM(G337:G341)</f>
        <v>100.00000000000001</v>
      </c>
    </row>
    <row r="343" spans="1:7" s="12" customFormat="1" ht="13.5" thickTop="1" x14ac:dyDescent="0.2">
      <c r="E343" s="10"/>
      <c r="F343" s="36"/>
      <c r="G343" s="11"/>
    </row>
    <row r="344" spans="1:7" s="12" customFormat="1" x14ac:dyDescent="0.2">
      <c r="F344" s="28"/>
      <c r="G344" s="11" t="s">
        <v>5</v>
      </c>
    </row>
    <row r="345" spans="1:7" s="12" customFormat="1" x14ac:dyDescent="0.2">
      <c r="A345" s="10"/>
      <c r="B345" s="13" t="s">
        <v>107</v>
      </c>
      <c r="C345" s="14"/>
      <c r="D345" s="14"/>
      <c r="E345" s="31" t="s">
        <v>99</v>
      </c>
      <c r="F345" s="27">
        <v>150</v>
      </c>
      <c r="G345" s="24">
        <f>SUM(F345*100/F350)</f>
        <v>60.24096385542169</v>
      </c>
    </row>
    <row r="346" spans="1:7" s="12" customFormat="1" ht="12.75" customHeight="1" x14ac:dyDescent="0.2">
      <c r="A346" s="10"/>
      <c r="E346" s="31" t="s">
        <v>100</v>
      </c>
      <c r="F346" s="27">
        <v>74</v>
      </c>
      <c r="G346" s="11">
        <f>SUM(F346*100/F350)</f>
        <v>29.718875502008032</v>
      </c>
    </row>
    <row r="347" spans="1:7" s="12" customFormat="1" x14ac:dyDescent="0.2">
      <c r="E347" s="31" t="s">
        <v>101</v>
      </c>
      <c r="F347" s="27">
        <v>2</v>
      </c>
      <c r="G347" s="11">
        <f>SUM(F347*100/F350)</f>
        <v>0.80321285140562249</v>
      </c>
    </row>
    <row r="348" spans="1:7" s="12" customFormat="1" x14ac:dyDescent="0.2">
      <c r="E348" s="31" t="s">
        <v>102</v>
      </c>
      <c r="F348" s="27">
        <v>1</v>
      </c>
      <c r="G348" s="11">
        <f>SUM(F348*100/F350)</f>
        <v>0.40160642570281124</v>
      </c>
    </row>
    <row r="349" spans="1:7" s="12" customFormat="1" x14ac:dyDescent="0.2">
      <c r="E349" s="31" t="s">
        <v>40</v>
      </c>
      <c r="F349" s="27">
        <v>22</v>
      </c>
      <c r="G349" s="11">
        <f>SUM(F349*100/F350)</f>
        <v>8.8353413654618471</v>
      </c>
    </row>
    <row r="350" spans="1:7" s="12" customFormat="1" ht="13.5" thickBot="1" x14ac:dyDescent="0.25">
      <c r="E350" s="10" t="s">
        <v>9</v>
      </c>
      <c r="F350" s="28">
        <f>SUM(F345:F349)</f>
        <v>249</v>
      </c>
      <c r="G350" s="11">
        <f>SUM(G345:G349)</f>
        <v>100</v>
      </c>
    </row>
    <row r="351" spans="1:7" s="12" customFormat="1" ht="13.5" thickTop="1" x14ac:dyDescent="0.2">
      <c r="C351" s="20"/>
      <c r="D351" s="20"/>
      <c r="E351" s="10"/>
      <c r="F351" s="36"/>
      <c r="G351" s="11"/>
    </row>
    <row r="352" spans="1:7" s="12" customFormat="1" x14ac:dyDescent="0.2">
      <c r="C352" s="20"/>
      <c r="D352" s="20"/>
      <c r="F352" s="28"/>
      <c r="G352" s="11" t="s">
        <v>5</v>
      </c>
    </row>
    <row r="353" spans="2:7" s="12" customFormat="1" x14ac:dyDescent="0.2">
      <c r="B353" s="13" t="s">
        <v>108</v>
      </c>
      <c r="C353" s="14"/>
      <c r="D353" s="15"/>
      <c r="E353" s="31" t="s">
        <v>99</v>
      </c>
      <c r="F353" s="27">
        <v>146</v>
      </c>
      <c r="G353" s="24">
        <f>SUM(F353*100/F358)</f>
        <v>59.109311740890689</v>
      </c>
    </row>
    <row r="354" spans="2:7" s="12" customFormat="1" x14ac:dyDescent="0.2">
      <c r="E354" s="31" t="s">
        <v>100</v>
      </c>
      <c r="F354" s="27">
        <v>68</v>
      </c>
      <c r="G354" s="11">
        <f>SUM(F354*100/F358)</f>
        <v>27.530364372469634</v>
      </c>
    </row>
    <row r="355" spans="2:7" s="12" customFormat="1" x14ac:dyDescent="0.2">
      <c r="E355" s="31" t="s">
        <v>101</v>
      </c>
      <c r="F355" s="27">
        <v>1</v>
      </c>
      <c r="G355" s="11">
        <f>SUM(F355*100/F358)</f>
        <v>0.40485829959514169</v>
      </c>
    </row>
    <row r="356" spans="2:7" s="12" customFormat="1" x14ac:dyDescent="0.2">
      <c r="E356" s="31" t="s">
        <v>102</v>
      </c>
      <c r="F356" s="27">
        <v>1</v>
      </c>
      <c r="G356" s="11">
        <f>SUM(F355*100/F358)</f>
        <v>0.40485829959514169</v>
      </c>
    </row>
    <row r="357" spans="2:7" s="12" customFormat="1" x14ac:dyDescent="0.2">
      <c r="E357" s="31" t="s">
        <v>40</v>
      </c>
      <c r="F357" s="27">
        <v>31</v>
      </c>
      <c r="G357" s="11">
        <f>SUM(F357*100/F358)</f>
        <v>12.550607287449393</v>
      </c>
    </row>
    <row r="358" spans="2:7" s="12" customFormat="1" ht="13.5" thickBot="1" x14ac:dyDescent="0.25">
      <c r="E358" s="10" t="s">
        <v>9</v>
      </c>
      <c r="F358" s="28">
        <f>SUM(F353:F357)</f>
        <v>247</v>
      </c>
      <c r="G358" s="11">
        <f>SUM(G353:G357)</f>
        <v>100.00000000000001</v>
      </c>
    </row>
    <row r="359" spans="2:7" s="12" customFormat="1" ht="13.5" thickTop="1" x14ac:dyDescent="0.2">
      <c r="E359" s="10"/>
      <c r="F359" s="36"/>
      <c r="G359" s="11"/>
    </row>
    <row r="360" spans="2:7" s="12" customFormat="1" x14ac:dyDescent="0.2">
      <c r="E360" s="10"/>
      <c r="F360" s="28"/>
      <c r="G360" s="11"/>
    </row>
    <row r="361" spans="2:7" s="12" customFormat="1" x14ac:dyDescent="0.2">
      <c r="D361" s="13" t="s">
        <v>124</v>
      </c>
      <c r="E361" s="31" t="s">
        <v>125</v>
      </c>
      <c r="F361" s="27">
        <v>45</v>
      </c>
      <c r="G361" s="11">
        <f>$F361*100/$F$374</f>
        <v>46.391752577319586</v>
      </c>
    </row>
    <row r="362" spans="2:7" s="12" customFormat="1" x14ac:dyDescent="0.2">
      <c r="D362" s="40"/>
      <c r="E362" s="31" t="s">
        <v>126</v>
      </c>
      <c r="F362" s="27">
        <v>19</v>
      </c>
      <c r="G362" s="11">
        <f t="shared" ref="G362:G373" si="0">$F362*100/$F$374</f>
        <v>19.587628865979383</v>
      </c>
    </row>
    <row r="363" spans="2:7" s="12" customFormat="1" x14ac:dyDescent="0.2">
      <c r="D363" s="21"/>
      <c r="E363" s="31" t="s">
        <v>127</v>
      </c>
      <c r="F363" s="27">
        <v>11</v>
      </c>
      <c r="G363" s="11">
        <f t="shared" si="0"/>
        <v>11.340206185567011</v>
      </c>
    </row>
    <row r="364" spans="2:7" s="12" customFormat="1" x14ac:dyDescent="0.2">
      <c r="E364" s="31" t="s">
        <v>128</v>
      </c>
      <c r="F364" s="27">
        <v>11</v>
      </c>
      <c r="G364" s="11">
        <f t="shared" si="0"/>
        <v>11.340206185567011</v>
      </c>
    </row>
    <row r="365" spans="2:7" s="12" customFormat="1" x14ac:dyDescent="0.2">
      <c r="E365" s="31" t="s">
        <v>129</v>
      </c>
      <c r="F365" s="27">
        <v>3</v>
      </c>
      <c r="G365" s="11">
        <f t="shared" si="0"/>
        <v>3.0927835051546393</v>
      </c>
    </row>
    <row r="366" spans="2:7" s="12" customFormat="1" x14ac:dyDescent="0.2">
      <c r="E366" s="31" t="s">
        <v>133</v>
      </c>
      <c r="F366" s="27">
        <v>1</v>
      </c>
      <c r="G366" s="11">
        <f t="shared" si="0"/>
        <v>1.0309278350515463</v>
      </c>
    </row>
    <row r="367" spans="2:7" s="12" customFormat="1" x14ac:dyDescent="0.2">
      <c r="E367" s="31" t="s">
        <v>134</v>
      </c>
      <c r="F367" s="27">
        <v>1</v>
      </c>
      <c r="G367" s="11">
        <f t="shared" si="0"/>
        <v>1.0309278350515463</v>
      </c>
    </row>
    <row r="368" spans="2:7" s="12" customFormat="1" x14ac:dyDescent="0.2">
      <c r="E368" s="31" t="s">
        <v>135</v>
      </c>
      <c r="F368" s="27">
        <v>1</v>
      </c>
      <c r="G368" s="11">
        <f t="shared" si="0"/>
        <v>1.0309278350515463</v>
      </c>
    </row>
    <row r="369" spans="1:7" s="12" customFormat="1" x14ac:dyDescent="0.2">
      <c r="E369" s="31" t="s">
        <v>136</v>
      </c>
      <c r="F369" s="27">
        <v>1</v>
      </c>
      <c r="G369" s="11">
        <f t="shared" si="0"/>
        <v>1.0309278350515463</v>
      </c>
    </row>
    <row r="370" spans="1:7" s="12" customFormat="1" x14ac:dyDescent="0.2">
      <c r="E370" s="31" t="s">
        <v>137</v>
      </c>
      <c r="F370" s="27">
        <v>1</v>
      </c>
      <c r="G370" s="11">
        <f t="shared" si="0"/>
        <v>1.0309278350515463</v>
      </c>
    </row>
    <row r="371" spans="1:7" s="12" customFormat="1" x14ac:dyDescent="0.2">
      <c r="E371" s="31" t="s">
        <v>138</v>
      </c>
      <c r="F371" s="27">
        <v>1</v>
      </c>
      <c r="G371" s="11">
        <f t="shared" si="0"/>
        <v>1.0309278350515463</v>
      </c>
    </row>
    <row r="372" spans="1:7" s="12" customFormat="1" x14ac:dyDescent="0.2">
      <c r="E372" s="31" t="s">
        <v>139</v>
      </c>
      <c r="F372" s="27">
        <v>1</v>
      </c>
      <c r="G372" s="11">
        <f t="shared" si="0"/>
        <v>1.0309278350515463</v>
      </c>
    </row>
    <row r="373" spans="1:7" s="12" customFormat="1" x14ac:dyDescent="0.2">
      <c r="E373" s="31" t="s">
        <v>140</v>
      </c>
      <c r="F373" s="27">
        <v>1</v>
      </c>
      <c r="G373" s="11">
        <f t="shared" si="0"/>
        <v>1.0309278350515463</v>
      </c>
    </row>
    <row r="374" spans="1:7" s="12" customFormat="1" ht="13.5" thickBot="1" x14ac:dyDescent="0.25">
      <c r="E374" s="10" t="s">
        <v>9</v>
      </c>
      <c r="F374" s="18">
        <f>SUM(F361:F373)</f>
        <v>97</v>
      </c>
      <c r="G374" s="11">
        <f>SUM(G361:G373)</f>
        <v>99.999999999999972</v>
      </c>
    </row>
    <row r="375" spans="1:7" s="12" customFormat="1" ht="13.5" thickTop="1" x14ac:dyDescent="0.2">
      <c r="E375" s="10"/>
      <c r="F375" s="41"/>
      <c r="G375" s="11"/>
    </row>
    <row r="376" spans="1:7" s="12" customFormat="1" x14ac:dyDescent="0.2">
      <c r="E376" s="10"/>
      <c r="F376" s="18"/>
      <c r="G376" s="11"/>
    </row>
    <row r="377" spans="1:7" s="10" customFormat="1" x14ac:dyDescent="0.2">
      <c r="A377" s="10" t="s">
        <v>141</v>
      </c>
      <c r="B377" s="10" t="s">
        <v>142</v>
      </c>
      <c r="F377" s="5"/>
      <c r="G377" s="11"/>
    </row>
    <row r="378" spans="1:7" s="12" customFormat="1" x14ac:dyDescent="0.2">
      <c r="F378" s="5"/>
      <c r="G378" s="11" t="s">
        <v>5</v>
      </c>
    </row>
    <row r="379" spans="1:7" s="12" customFormat="1" x14ac:dyDescent="0.2">
      <c r="E379" s="37" t="s">
        <v>19</v>
      </c>
      <c r="F379" s="27">
        <v>237</v>
      </c>
      <c r="G379" s="11">
        <f>SUM(F379*100/F381)</f>
        <v>97.933884297520663</v>
      </c>
    </row>
    <row r="380" spans="1:7" s="12" customFormat="1" x14ac:dyDescent="0.2">
      <c r="E380" s="37" t="s">
        <v>20</v>
      </c>
      <c r="F380" s="27">
        <v>5</v>
      </c>
      <c r="G380" s="11">
        <f>SUM(F380*100/F381)</f>
        <v>2.0661157024793386</v>
      </c>
    </row>
    <row r="381" spans="1:7" s="12" customFormat="1" ht="13.5" thickBot="1" x14ac:dyDescent="0.25">
      <c r="E381" s="10" t="s">
        <v>9</v>
      </c>
      <c r="F381" s="28">
        <f>SUM(F379:F380)</f>
        <v>242</v>
      </c>
      <c r="G381" s="11">
        <f>SUM(G379:G380)</f>
        <v>100</v>
      </c>
    </row>
    <row r="382" spans="1:7" s="12" customFormat="1" ht="13.5" customHeight="1" thickTop="1" x14ac:dyDescent="0.2">
      <c r="E382" s="10"/>
      <c r="F382" s="36"/>
      <c r="G382" s="11"/>
    </row>
    <row r="383" spans="1:7" s="10" customFormat="1" ht="12.75" customHeight="1" x14ac:dyDescent="0.2">
      <c r="B383" s="12"/>
      <c r="D383" s="12"/>
      <c r="E383" s="12"/>
      <c r="F383" s="28"/>
      <c r="G383" s="11"/>
    </row>
    <row r="384" spans="1:7" s="10" customFormat="1" ht="12.75" customHeight="1" x14ac:dyDescent="0.25">
      <c r="A384" s="42" t="s">
        <v>143</v>
      </c>
      <c r="B384" s="43" t="s">
        <v>144</v>
      </c>
      <c r="D384" s="12"/>
      <c r="E384" s="12"/>
      <c r="F384" s="28"/>
      <c r="G384" s="11"/>
    </row>
    <row r="385" spans="1:7" s="10" customFormat="1" ht="12.75" customHeight="1" x14ac:dyDescent="0.2">
      <c r="B385" s="12"/>
      <c r="D385" s="12"/>
      <c r="F385" s="28"/>
      <c r="G385" s="11" t="s">
        <v>5</v>
      </c>
    </row>
    <row r="386" spans="1:7" s="10" customFormat="1" ht="12.75" customHeight="1" x14ac:dyDescent="0.2">
      <c r="B386" s="12"/>
      <c r="D386" s="12"/>
      <c r="E386" s="37" t="s">
        <v>19</v>
      </c>
      <c r="F386" s="27">
        <v>151</v>
      </c>
      <c r="G386" s="11">
        <f>($F386*100/$F$388)</f>
        <v>54.909090909090907</v>
      </c>
    </row>
    <row r="387" spans="1:7" s="10" customFormat="1" ht="12.75" customHeight="1" x14ac:dyDescent="0.2">
      <c r="B387" s="12"/>
      <c r="D387" s="12"/>
      <c r="E387" s="37" t="s">
        <v>20</v>
      </c>
      <c r="F387" s="27">
        <v>124</v>
      </c>
      <c r="G387" s="11">
        <f>($F387*100/$F$388)</f>
        <v>45.090909090909093</v>
      </c>
    </row>
    <row r="388" spans="1:7" s="10" customFormat="1" ht="12.75" customHeight="1" thickBot="1" x14ac:dyDescent="0.25">
      <c r="B388" s="12"/>
      <c r="D388" s="12"/>
      <c r="E388" s="10" t="s">
        <v>9</v>
      </c>
      <c r="F388" s="28">
        <f>SUM(F386:F387)</f>
        <v>275</v>
      </c>
      <c r="G388" s="11">
        <f>SUM(G386:G387)</f>
        <v>100</v>
      </c>
    </row>
    <row r="389" spans="1:7" s="10" customFormat="1" ht="12.75" customHeight="1" thickTop="1" x14ac:dyDescent="0.2">
      <c r="B389" s="12"/>
      <c r="D389" s="12"/>
      <c r="F389" s="36"/>
      <c r="G389" s="11"/>
    </row>
    <row r="390" spans="1:7" s="10" customFormat="1" ht="12.75" customHeight="1" x14ac:dyDescent="0.2">
      <c r="B390" s="12"/>
      <c r="D390" s="12"/>
      <c r="E390" s="12"/>
      <c r="F390" s="28"/>
      <c r="G390" s="11"/>
    </row>
    <row r="391" spans="1:7" s="10" customFormat="1" ht="12.75" customHeight="1" x14ac:dyDescent="0.25">
      <c r="A391" s="42" t="s">
        <v>145</v>
      </c>
      <c r="B391" s="43" t="s">
        <v>146</v>
      </c>
      <c r="D391" s="12"/>
      <c r="E391" s="12"/>
      <c r="F391" s="28"/>
      <c r="G391" s="11"/>
    </row>
    <row r="392" spans="1:7" s="10" customFormat="1" ht="12.75" customHeight="1" x14ac:dyDescent="0.2">
      <c r="B392" s="12"/>
      <c r="D392" s="12"/>
      <c r="E392" s="12"/>
      <c r="F392" s="28"/>
      <c r="G392" s="11" t="s">
        <v>5</v>
      </c>
    </row>
    <row r="393" spans="1:7" s="10" customFormat="1" ht="12.75" customHeight="1" x14ac:dyDescent="0.2">
      <c r="A393" s="12"/>
      <c r="B393" s="13" t="s">
        <v>147</v>
      </c>
      <c r="C393" s="14"/>
      <c r="D393" s="14"/>
      <c r="E393" s="15"/>
      <c r="F393" s="27">
        <v>1</v>
      </c>
      <c r="G393" s="11">
        <f t="shared" ref="G393:G410" si="1">($F393*100/$F$411)</f>
        <v>0.37593984962406013</v>
      </c>
    </row>
    <row r="394" spans="1:7" s="10" customFormat="1" ht="12.75" customHeight="1" x14ac:dyDescent="0.2">
      <c r="A394" s="12"/>
      <c r="B394" s="13" t="s">
        <v>148</v>
      </c>
      <c r="C394" s="14"/>
      <c r="D394" s="14"/>
      <c r="E394" s="15"/>
      <c r="F394" s="27">
        <v>12</v>
      </c>
      <c r="G394" s="11">
        <f t="shared" si="1"/>
        <v>4.511278195488722</v>
      </c>
    </row>
    <row r="395" spans="1:7" s="10" customFormat="1" ht="12.75" customHeight="1" x14ac:dyDescent="0.2">
      <c r="A395" s="12"/>
      <c r="B395" s="13" t="s">
        <v>149</v>
      </c>
      <c r="C395" s="14"/>
      <c r="D395" s="14"/>
      <c r="E395" s="15"/>
      <c r="F395" s="27">
        <v>27</v>
      </c>
      <c r="G395" s="11">
        <f t="shared" si="1"/>
        <v>10.150375939849624</v>
      </c>
    </row>
    <row r="396" spans="1:7" s="10" customFormat="1" ht="12.75" customHeight="1" x14ac:dyDescent="0.2">
      <c r="A396" s="12"/>
      <c r="B396" s="13" t="s">
        <v>150</v>
      </c>
      <c r="C396" s="14"/>
      <c r="D396" s="14"/>
      <c r="E396" s="15"/>
      <c r="F396" s="27">
        <v>36</v>
      </c>
      <c r="G396" s="11">
        <f t="shared" si="1"/>
        <v>13.533834586466165</v>
      </c>
    </row>
    <row r="397" spans="1:7" s="10" customFormat="1" ht="12.75" customHeight="1" x14ac:dyDescent="0.2">
      <c r="A397" s="12"/>
      <c r="B397" s="13" t="s">
        <v>151</v>
      </c>
      <c r="C397" s="14"/>
      <c r="D397" s="14"/>
      <c r="E397" s="15"/>
      <c r="F397" s="27">
        <v>6</v>
      </c>
      <c r="G397" s="11">
        <f t="shared" si="1"/>
        <v>2.255639097744361</v>
      </c>
    </row>
    <row r="398" spans="1:7" s="10" customFormat="1" ht="12.75" customHeight="1" x14ac:dyDescent="0.2">
      <c r="A398" s="12"/>
      <c r="B398" s="13" t="s">
        <v>152</v>
      </c>
      <c r="C398" s="14"/>
      <c r="D398" s="14"/>
      <c r="E398" s="15"/>
      <c r="F398" s="27">
        <v>4</v>
      </c>
      <c r="G398" s="11">
        <f t="shared" si="1"/>
        <v>1.5037593984962405</v>
      </c>
    </row>
    <row r="399" spans="1:7" s="10" customFormat="1" ht="12.75" customHeight="1" x14ac:dyDescent="0.2">
      <c r="A399" s="12"/>
      <c r="B399" s="13" t="s">
        <v>153</v>
      </c>
      <c r="C399" s="14"/>
      <c r="D399" s="14"/>
      <c r="E399" s="15"/>
      <c r="F399" s="27">
        <v>2</v>
      </c>
      <c r="G399" s="11">
        <f t="shared" si="1"/>
        <v>0.75187969924812026</v>
      </c>
    </row>
    <row r="400" spans="1:7" s="10" customFormat="1" ht="12.75" customHeight="1" x14ac:dyDescent="0.2">
      <c r="A400" s="12"/>
      <c r="B400" s="13" t="s">
        <v>154</v>
      </c>
      <c r="C400" s="14"/>
      <c r="D400" s="14"/>
      <c r="E400" s="15"/>
      <c r="F400" s="27">
        <v>39</v>
      </c>
      <c r="G400" s="11">
        <f t="shared" si="1"/>
        <v>14.661654135338345</v>
      </c>
    </row>
    <row r="401" spans="1:7" s="10" customFormat="1" ht="12.75" customHeight="1" x14ac:dyDescent="0.2">
      <c r="A401" s="12"/>
      <c r="B401" s="13" t="s">
        <v>155</v>
      </c>
      <c r="C401" s="14"/>
      <c r="D401" s="14"/>
      <c r="E401" s="15"/>
      <c r="F401" s="27">
        <v>3</v>
      </c>
      <c r="G401" s="11">
        <f t="shared" si="1"/>
        <v>1.1278195488721805</v>
      </c>
    </row>
    <row r="402" spans="1:7" s="10" customFormat="1" ht="12.75" customHeight="1" x14ac:dyDescent="0.2">
      <c r="A402" s="12"/>
      <c r="B402" s="13" t="s">
        <v>156</v>
      </c>
      <c r="C402" s="14"/>
      <c r="D402" s="14"/>
      <c r="E402" s="15"/>
      <c r="F402" s="27">
        <v>52</v>
      </c>
      <c r="G402" s="11">
        <f t="shared" si="1"/>
        <v>19.548872180451127</v>
      </c>
    </row>
    <row r="403" spans="1:7" s="10" customFormat="1" ht="12.75" customHeight="1" x14ac:dyDescent="0.2">
      <c r="A403" s="12"/>
      <c r="B403" s="13" t="s">
        <v>157</v>
      </c>
      <c r="C403" s="14"/>
      <c r="D403" s="14"/>
      <c r="E403" s="15"/>
      <c r="F403" s="27">
        <v>3</v>
      </c>
      <c r="G403" s="11">
        <f t="shared" si="1"/>
        <v>1.1278195488721805</v>
      </c>
    </row>
    <row r="404" spans="1:7" s="10" customFormat="1" ht="12.75" customHeight="1" x14ac:dyDescent="0.2">
      <c r="A404" s="12"/>
      <c r="B404" s="13" t="s">
        <v>158</v>
      </c>
      <c r="C404" s="14"/>
      <c r="D404" s="14"/>
      <c r="E404" s="15"/>
      <c r="F404" s="27">
        <v>0</v>
      </c>
      <c r="G404" s="11">
        <f t="shared" si="1"/>
        <v>0</v>
      </c>
    </row>
    <row r="405" spans="1:7" s="10" customFormat="1" ht="12.75" customHeight="1" x14ac:dyDescent="0.2">
      <c r="A405" s="12"/>
      <c r="B405" s="13" t="s">
        <v>159</v>
      </c>
      <c r="C405" s="14"/>
      <c r="D405" s="14"/>
      <c r="E405" s="15"/>
      <c r="F405" s="27">
        <v>17</v>
      </c>
      <c r="G405" s="11">
        <f t="shared" si="1"/>
        <v>6.3909774436090228</v>
      </c>
    </row>
    <row r="406" spans="1:7" s="10" customFormat="1" ht="12.75" customHeight="1" x14ac:dyDescent="0.2">
      <c r="A406" s="12"/>
      <c r="B406" s="13" t="s">
        <v>160</v>
      </c>
      <c r="C406" s="14"/>
      <c r="D406" s="14"/>
      <c r="E406" s="15"/>
      <c r="F406" s="27">
        <v>23</v>
      </c>
      <c r="G406" s="11">
        <f t="shared" si="1"/>
        <v>8.6466165413533833</v>
      </c>
    </row>
    <row r="407" spans="1:7" s="10" customFormat="1" ht="12.75" customHeight="1" x14ac:dyDescent="0.2">
      <c r="A407" s="12"/>
      <c r="B407" s="13" t="s">
        <v>161</v>
      </c>
      <c r="C407" s="14"/>
      <c r="D407" s="14"/>
      <c r="E407" s="15"/>
      <c r="F407" s="27">
        <v>3</v>
      </c>
      <c r="G407" s="11">
        <f t="shared" si="1"/>
        <v>1.1278195488721805</v>
      </c>
    </row>
    <row r="408" spans="1:7" s="10" customFormat="1" ht="12.75" customHeight="1" x14ac:dyDescent="0.2">
      <c r="A408" s="12"/>
      <c r="B408" s="13" t="s">
        <v>162</v>
      </c>
      <c r="C408" s="14"/>
      <c r="D408" s="14"/>
      <c r="E408" s="15"/>
      <c r="F408" s="27">
        <v>25</v>
      </c>
      <c r="G408" s="11">
        <f t="shared" si="1"/>
        <v>9.3984962406015029</v>
      </c>
    </row>
    <row r="409" spans="1:7" s="10" customFormat="1" ht="12.75" customHeight="1" x14ac:dyDescent="0.2">
      <c r="A409" s="12"/>
      <c r="B409" s="13" t="s">
        <v>163</v>
      </c>
      <c r="C409" s="14"/>
      <c r="D409" s="14"/>
      <c r="E409" s="15"/>
      <c r="F409" s="27">
        <v>9</v>
      </c>
      <c r="G409" s="11">
        <f t="shared" si="1"/>
        <v>3.3834586466165413</v>
      </c>
    </row>
    <row r="410" spans="1:7" s="10" customFormat="1" ht="12.75" customHeight="1" x14ac:dyDescent="0.2">
      <c r="A410" s="12"/>
      <c r="B410" s="13" t="s">
        <v>164</v>
      </c>
      <c r="C410" s="14"/>
      <c r="D410" s="14"/>
      <c r="E410" s="15"/>
      <c r="F410" s="27">
        <v>4</v>
      </c>
      <c r="G410" s="11">
        <f t="shared" si="1"/>
        <v>1.5037593984962405</v>
      </c>
    </row>
    <row r="411" spans="1:7" s="10" customFormat="1" ht="12.75" customHeight="1" thickBot="1" x14ac:dyDescent="0.25">
      <c r="B411" s="12"/>
      <c r="C411" s="12"/>
      <c r="D411" s="12"/>
      <c r="E411" s="10" t="s">
        <v>9</v>
      </c>
      <c r="F411" s="28">
        <f>SUM(F393:F410)</f>
        <v>266</v>
      </c>
      <c r="G411" s="11">
        <f>SUM(G393:G410)</f>
        <v>100</v>
      </c>
    </row>
    <row r="412" spans="1:7" s="10" customFormat="1" ht="12.75" customHeight="1" thickTop="1" x14ac:dyDescent="0.2">
      <c r="B412" s="12"/>
      <c r="C412" s="12"/>
      <c r="D412" s="12"/>
      <c r="E412" s="12"/>
      <c r="F412" s="36"/>
      <c r="G412" s="11"/>
    </row>
    <row r="413" spans="1:7" s="10" customFormat="1" ht="12.75" customHeight="1" x14ac:dyDescent="0.2">
      <c r="B413" s="12"/>
      <c r="C413" s="12"/>
      <c r="D413" s="12"/>
      <c r="E413" s="12"/>
      <c r="F413" s="28"/>
      <c r="G413" s="11"/>
    </row>
    <row r="414" spans="1:7" s="10" customFormat="1" ht="12.75" customHeight="1" x14ac:dyDescent="0.25">
      <c r="A414" s="44" t="s">
        <v>165</v>
      </c>
      <c r="B414" s="10" t="s">
        <v>166</v>
      </c>
      <c r="C414" s="12"/>
      <c r="D414" s="12"/>
      <c r="E414" s="12"/>
      <c r="F414" s="28"/>
      <c r="G414" s="11"/>
    </row>
    <row r="415" spans="1:7" s="10" customFormat="1" ht="12.75" customHeight="1" x14ac:dyDescent="0.25">
      <c r="A415" s="44"/>
      <c r="B415" s="10" t="s">
        <v>167</v>
      </c>
      <c r="C415" s="12"/>
      <c r="D415" s="12"/>
      <c r="E415" s="12"/>
      <c r="F415" s="28"/>
      <c r="G415" s="11"/>
    </row>
    <row r="416" spans="1:7" s="10" customFormat="1" ht="12.75" customHeight="1" x14ac:dyDescent="0.2">
      <c r="B416" s="10" t="s">
        <v>168</v>
      </c>
      <c r="C416" s="12"/>
      <c r="D416" s="12"/>
      <c r="E416" s="12"/>
      <c r="F416" s="28"/>
      <c r="G416" s="11"/>
    </row>
    <row r="417" spans="1:7" s="10" customFormat="1" ht="12.75" customHeight="1" x14ac:dyDescent="0.2">
      <c r="B417" s="10" t="s">
        <v>169</v>
      </c>
      <c r="C417" s="12"/>
      <c r="D417" s="12"/>
      <c r="E417" s="12"/>
      <c r="F417" s="28"/>
      <c r="G417" s="11"/>
    </row>
    <row r="418" spans="1:7" s="10" customFormat="1" ht="12.75" customHeight="1" x14ac:dyDescent="0.2">
      <c r="C418" s="12"/>
      <c r="D418" s="12"/>
      <c r="E418" s="12"/>
      <c r="F418" s="28"/>
      <c r="G418" s="11" t="s">
        <v>5</v>
      </c>
    </row>
    <row r="419" spans="1:7" s="10" customFormat="1" ht="12.75" customHeight="1" x14ac:dyDescent="0.2">
      <c r="C419" s="12"/>
      <c r="D419" s="12"/>
      <c r="E419" s="37" t="s">
        <v>19</v>
      </c>
      <c r="F419" s="27">
        <v>10</v>
      </c>
      <c r="G419" s="11">
        <f>SUM(F419*100/F421)</f>
        <v>6.8027210884353737</v>
      </c>
    </row>
    <row r="420" spans="1:7" s="10" customFormat="1" ht="12.75" customHeight="1" x14ac:dyDescent="0.2">
      <c r="C420" s="12"/>
      <c r="D420" s="12"/>
      <c r="E420" s="37" t="s">
        <v>20</v>
      </c>
      <c r="F420" s="27">
        <v>137</v>
      </c>
      <c r="G420" s="11">
        <f>SUM(F420*100/$F$421)</f>
        <v>93.197278911564624</v>
      </c>
    </row>
    <row r="421" spans="1:7" s="10" customFormat="1" ht="12.75" customHeight="1" thickBot="1" x14ac:dyDescent="0.25">
      <c r="C421" s="12"/>
      <c r="D421" s="12"/>
      <c r="E421" s="10" t="s">
        <v>9</v>
      </c>
      <c r="F421" s="28">
        <f>SUM(F419:F420)</f>
        <v>147</v>
      </c>
      <c r="G421" s="11">
        <f>SUM(G419:G420)</f>
        <v>100</v>
      </c>
    </row>
    <row r="422" spans="1:7" s="10" customFormat="1" ht="12.75" customHeight="1" thickTop="1" x14ac:dyDescent="0.2">
      <c r="C422" s="12"/>
      <c r="D422" s="12"/>
      <c r="E422" s="12"/>
      <c r="F422" s="36"/>
      <c r="G422" s="11"/>
    </row>
    <row r="423" spans="1:7" s="10" customFormat="1" ht="12.75" customHeight="1" x14ac:dyDescent="0.2">
      <c r="C423" s="12"/>
      <c r="D423" s="12"/>
      <c r="E423" s="12"/>
      <c r="F423" s="28"/>
      <c r="G423" s="11"/>
    </row>
    <row r="424" spans="1:7" s="10" customFormat="1" ht="12.75" customHeight="1" x14ac:dyDescent="0.2">
      <c r="A424" s="10" t="s">
        <v>170</v>
      </c>
      <c r="B424" s="43" t="s">
        <v>171</v>
      </c>
      <c r="C424" s="43"/>
      <c r="D424" s="43"/>
      <c r="E424" s="43"/>
      <c r="F424" s="43"/>
      <c r="G424" s="11"/>
    </row>
    <row r="425" spans="1:7" s="10" customFormat="1" ht="12.75" customHeight="1" x14ac:dyDescent="0.2">
      <c r="B425" s="43" t="s">
        <v>172</v>
      </c>
      <c r="C425" s="45"/>
      <c r="D425" s="45"/>
      <c r="E425" s="45"/>
      <c r="F425" s="28"/>
      <c r="G425" s="11"/>
    </row>
    <row r="426" spans="1:7" s="10" customFormat="1" ht="12.75" customHeight="1" x14ac:dyDescent="0.2">
      <c r="B426" s="45"/>
      <c r="C426" s="45"/>
      <c r="D426" s="45"/>
      <c r="E426" s="45"/>
      <c r="F426" s="28"/>
      <c r="G426" s="11"/>
    </row>
    <row r="427" spans="1:7" s="10" customFormat="1" ht="12.75" customHeight="1" x14ac:dyDescent="0.2">
      <c r="B427" s="45"/>
      <c r="C427" s="45"/>
      <c r="D427" s="45"/>
      <c r="E427" s="45"/>
      <c r="F427" s="28"/>
      <c r="G427" s="11"/>
    </row>
    <row r="428" spans="1:7" s="10" customFormat="1" ht="12.75" customHeight="1" x14ac:dyDescent="0.2">
      <c r="B428" s="46"/>
      <c r="C428" s="46"/>
      <c r="D428" s="46"/>
      <c r="E428" s="46"/>
      <c r="F428" s="28"/>
      <c r="G428" s="11" t="s">
        <v>5</v>
      </c>
    </row>
    <row r="429" spans="1:7" s="10" customFormat="1" ht="12.75" customHeight="1" x14ac:dyDescent="0.2">
      <c r="B429" s="12"/>
      <c r="C429" s="12"/>
      <c r="D429" s="12"/>
      <c r="E429" s="13" t="s">
        <v>173</v>
      </c>
      <c r="F429" s="27">
        <v>37</v>
      </c>
      <c r="G429" s="11">
        <f>SUM($F429*100/$F$433)</f>
        <v>29.6</v>
      </c>
    </row>
    <row r="430" spans="1:7" s="10" customFormat="1" ht="12.75" customHeight="1" x14ac:dyDescent="0.2">
      <c r="C430" s="12"/>
      <c r="D430" s="12"/>
      <c r="E430" s="13" t="s">
        <v>174</v>
      </c>
      <c r="F430" s="27">
        <v>59</v>
      </c>
      <c r="G430" s="11">
        <f>SUM($F430*100/$F$433)</f>
        <v>47.2</v>
      </c>
    </row>
    <row r="431" spans="1:7" s="10" customFormat="1" ht="12.75" customHeight="1" x14ac:dyDescent="0.2">
      <c r="C431" s="12"/>
      <c r="D431" s="12"/>
      <c r="E431" s="13" t="s">
        <v>175</v>
      </c>
      <c r="F431" s="27">
        <v>20</v>
      </c>
      <c r="G431" s="11">
        <f>SUM($F431*100/$F$433)</f>
        <v>16</v>
      </c>
    </row>
    <row r="432" spans="1:7" s="10" customFormat="1" ht="12.75" customHeight="1" x14ac:dyDescent="0.2">
      <c r="C432" s="12"/>
      <c r="D432" s="12"/>
      <c r="E432" s="13" t="s">
        <v>176</v>
      </c>
      <c r="F432" s="27">
        <v>9</v>
      </c>
      <c r="G432" s="11">
        <f>SUM($F432*100/$F$433)</f>
        <v>7.2</v>
      </c>
    </row>
    <row r="433" spans="1:7" s="10" customFormat="1" ht="12.75" customHeight="1" thickBot="1" x14ac:dyDescent="0.25">
      <c r="C433" s="12"/>
      <c r="D433" s="12"/>
      <c r="E433" s="10" t="s">
        <v>9</v>
      </c>
      <c r="F433" s="28">
        <f>SUM(F429:F432)</f>
        <v>125</v>
      </c>
      <c r="G433" s="11">
        <f>SUM(G429:G432)</f>
        <v>100.00000000000001</v>
      </c>
    </row>
    <row r="434" spans="1:7" s="10" customFormat="1" ht="12.75" customHeight="1" thickTop="1" x14ac:dyDescent="0.2">
      <c r="C434" s="12"/>
      <c r="D434" s="12"/>
      <c r="E434" s="12"/>
      <c r="F434" s="36"/>
      <c r="G434" s="11"/>
    </row>
    <row r="435" spans="1:7" s="10" customFormat="1" ht="12.75" customHeight="1" x14ac:dyDescent="0.2">
      <c r="C435" s="12"/>
      <c r="D435" s="12"/>
      <c r="E435" s="12"/>
      <c r="F435" s="28"/>
      <c r="G435" s="11"/>
    </row>
    <row r="436" spans="1:7" s="10" customFormat="1" ht="12.75" customHeight="1" x14ac:dyDescent="0.2">
      <c r="A436" s="10" t="s">
        <v>177</v>
      </c>
      <c r="B436" s="43" t="s">
        <v>178</v>
      </c>
      <c r="C436" s="12"/>
      <c r="D436" s="12"/>
      <c r="E436" s="12"/>
      <c r="F436" s="28"/>
      <c r="G436" s="11"/>
    </row>
    <row r="437" spans="1:7" s="10" customFormat="1" ht="12.75" customHeight="1" x14ac:dyDescent="0.2">
      <c r="C437" s="12"/>
      <c r="D437" s="12"/>
      <c r="E437" s="12"/>
      <c r="F437" s="28"/>
      <c r="G437" s="11" t="s">
        <v>5</v>
      </c>
    </row>
    <row r="438" spans="1:7" s="10" customFormat="1" ht="12.75" customHeight="1" x14ac:dyDescent="0.2">
      <c r="B438" s="12"/>
      <c r="C438" s="12"/>
      <c r="D438" s="12"/>
      <c r="E438" s="13" t="s">
        <v>173</v>
      </c>
      <c r="F438" s="27">
        <v>42</v>
      </c>
      <c r="G438" s="11">
        <f>SUM($F438*100/$F$442)</f>
        <v>28.96551724137931</v>
      </c>
    </row>
    <row r="439" spans="1:7" s="10" customFormat="1" ht="12.75" customHeight="1" x14ac:dyDescent="0.2">
      <c r="B439" s="12"/>
      <c r="C439" s="12"/>
      <c r="D439" s="12"/>
      <c r="E439" s="13" t="s">
        <v>174</v>
      </c>
      <c r="F439" s="27">
        <v>87</v>
      </c>
      <c r="G439" s="11">
        <f>SUM($F439*100/$F$442)</f>
        <v>60</v>
      </c>
    </row>
    <row r="440" spans="1:7" s="10" customFormat="1" ht="12.75" customHeight="1" x14ac:dyDescent="0.2">
      <c r="B440" s="12"/>
      <c r="C440" s="12"/>
      <c r="D440" s="12"/>
      <c r="E440" s="13" t="s">
        <v>175</v>
      </c>
      <c r="F440" s="27">
        <v>13</v>
      </c>
      <c r="G440" s="11">
        <f>SUM($F440*100/$F$442)</f>
        <v>8.9655172413793096</v>
      </c>
    </row>
    <row r="441" spans="1:7" s="10" customFormat="1" ht="12.75" customHeight="1" x14ac:dyDescent="0.2">
      <c r="C441" s="12"/>
      <c r="D441" s="12"/>
      <c r="E441" s="13" t="s">
        <v>176</v>
      </c>
      <c r="F441" s="27">
        <v>3</v>
      </c>
      <c r="G441" s="11">
        <f>SUM($F441*100/$F$442)</f>
        <v>2.0689655172413794</v>
      </c>
    </row>
    <row r="442" spans="1:7" s="10" customFormat="1" ht="12.75" customHeight="1" thickBot="1" x14ac:dyDescent="0.25">
      <c r="B442" s="12"/>
      <c r="C442" s="12"/>
      <c r="D442" s="12"/>
      <c r="E442" s="10" t="s">
        <v>9</v>
      </c>
      <c r="F442" s="28">
        <f>SUM(F438:F441)</f>
        <v>145</v>
      </c>
      <c r="G442" s="11">
        <f>SUM(G438:G441)</f>
        <v>99.999999999999986</v>
      </c>
    </row>
    <row r="443" spans="1:7" s="10" customFormat="1" ht="12.75" customHeight="1" thickTop="1" x14ac:dyDescent="0.2">
      <c r="B443" s="12"/>
      <c r="C443" s="12"/>
      <c r="D443" s="12"/>
      <c r="E443" s="12"/>
      <c r="F443" s="36"/>
      <c r="G443" s="11"/>
    </row>
    <row r="444" spans="1:7" s="10" customFormat="1" ht="12.75" customHeight="1" x14ac:dyDescent="0.2">
      <c r="C444" s="12"/>
      <c r="D444" s="12"/>
      <c r="E444" s="12"/>
      <c r="F444" s="28"/>
      <c r="G444" s="11"/>
    </row>
    <row r="445" spans="1:7" s="10" customFormat="1" ht="12.75" customHeight="1" x14ac:dyDescent="0.2">
      <c r="A445" s="10" t="s">
        <v>179</v>
      </c>
      <c r="B445" s="10" t="s">
        <v>180</v>
      </c>
      <c r="C445" s="12"/>
      <c r="D445" s="12"/>
      <c r="E445" s="12"/>
      <c r="F445" s="28"/>
      <c r="G445" s="11"/>
    </row>
    <row r="446" spans="1:7" s="10" customFormat="1" ht="12.75" customHeight="1" x14ac:dyDescent="0.2">
      <c r="C446" s="12"/>
      <c r="D446" s="12"/>
      <c r="E446" s="12"/>
      <c r="F446" s="28"/>
      <c r="G446" s="11" t="s">
        <v>5</v>
      </c>
    </row>
    <row r="447" spans="1:7" s="10" customFormat="1" ht="12.75" customHeight="1" x14ac:dyDescent="0.2">
      <c r="C447" s="12"/>
      <c r="D447" s="12"/>
      <c r="E447" s="13" t="s">
        <v>19</v>
      </c>
      <c r="F447" s="27">
        <v>40</v>
      </c>
      <c r="G447" s="11">
        <f>SUM($F447*100/$F$449)</f>
        <v>27.777777777777779</v>
      </c>
    </row>
    <row r="448" spans="1:7" s="10" customFormat="1" ht="12.75" customHeight="1" x14ac:dyDescent="0.2">
      <c r="C448" s="12"/>
      <c r="D448" s="12"/>
      <c r="E448" s="13" t="s">
        <v>20</v>
      </c>
      <c r="F448" s="27">
        <v>104</v>
      </c>
      <c r="G448" s="11">
        <f>SUM($F448*100/$F$449)</f>
        <v>72.222222222222229</v>
      </c>
    </row>
    <row r="449" spans="1:7" s="10" customFormat="1" ht="12.75" customHeight="1" thickBot="1" x14ac:dyDescent="0.25">
      <c r="C449" s="12"/>
      <c r="D449" s="12"/>
      <c r="E449" s="10" t="s">
        <v>9</v>
      </c>
      <c r="F449" s="28">
        <f>SUM(F447:F448)</f>
        <v>144</v>
      </c>
      <c r="G449" s="11">
        <f>SUM(G447:G448)</f>
        <v>100</v>
      </c>
    </row>
    <row r="450" spans="1:7" s="10" customFormat="1" ht="12.75" customHeight="1" thickTop="1" x14ac:dyDescent="0.2">
      <c r="C450" s="12"/>
      <c r="D450" s="12"/>
      <c r="F450" s="36"/>
      <c r="G450" s="11"/>
    </row>
    <row r="451" spans="1:7" s="10" customFormat="1" ht="12.75" customHeight="1" x14ac:dyDescent="0.2">
      <c r="C451" s="12"/>
      <c r="D451" s="12"/>
      <c r="E451" s="12"/>
      <c r="F451" s="28"/>
      <c r="G451" s="11"/>
    </row>
    <row r="452" spans="1:7" s="10" customFormat="1" ht="12.75" customHeight="1" x14ac:dyDescent="0.2">
      <c r="A452" s="47" t="s">
        <v>181</v>
      </c>
      <c r="B452" s="48" t="s">
        <v>182</v>
      </c>
      <c r="C452" s="12"/>
      <c r="D452" s="12"/>
      <c r="E452" s="12"/>
      <c r="F452" s="28"/>
      <c r="G452" s="11"/>
    </row>
    <row r="453" spans="1:7" s="10" customFormat="1" ht="12.75" customHeight="1" x14ac:dyDescent="0.2">
      <c r="C453" s="12"/>
      <c r="D453" s="12"/>
      <c r="E453" s="12"/>
      <c r="F453" s="28"/>
      <c r="G453" s="11" t="s">
        <v>5</v>
      </c>
    </row>
    <row r="454" spans="1:7" s="10" customFormat="1" ht="12.75" customHeight="1" x14ac:dyDescent="0.2">
      <c r="C454" s="12"/>
      <c r="D454" s="12"/>
      <c r="E454" s="13" t="s">
        <v>173</v>
      </c>
      <c r="F454" s="27">
        <v>14</v>
      </c>
      <c r="G454" s="11">
        <f>SUM($F454*100/$F$458)</f>
        <v>31.818181818181817</v>
      </c>
    </row>
    <row r="455" spans="1:7" s="10" customFormat="1" ht="12.75" customHeight="1" x14ac:dyDescent="0.2">
      <c r="C455" s="12"/>
      <c r="D455" s="12"/>
      <c r="E455" s="13" t="s">
        <v>174</v>
      </c>
      <c r="F455" s="27">
        <v>26</v>
      </c>
      <c r="G455" s="11">
        <f>SUM($F455*100/$F$458)</f>
        <v>59.090909090909093</v>
      </c>
    </row>
    <row r="456" spans="1:7" s="10" customFormat="1" ht="12.75" customHeight="1" x14ac:dyDescent="0.2">
      <c r="B456" s="49"/>
      <c r="C456"/>
      <c r="D456"/>
      <c r="E456" s="13" t="s">
        <v>175</v>
      </c>
      <c r="F456" s="27">
        <v>4</v>
      </c>
      <c r="G456" s="11">
        <f>SUM($F456*100/$F$458)</f>
        <v>9.0909090909090917</v>
      </c>
    </row>
    <row r="457" spans="1:7" s="10" customFormat="1" ht="12.75" customHeight="1" x14ac:dyDescent="0.2">
      <c r="B457" s="12"/>
      <c r="D457" s="12"/>
      <c r="E457" s="13" t="s">
        <v>176</v>
      </c>
      <c r="F457" s="27">
        <v>0</v>
      </c>
      <c r="G457" s="11">
        <f>SUM($F457*100/$F$458)</f>
        <v>0</v>
      </c>
    </row>
    <row r="458" spans="1:7" s="10" customFormat="1" ht="12.75" customHeight="1" thickBot="1" x14ac:dyDescent="0.25">
      <c r="B458" s="12"/>
      <c r="D458" s="12"/>
      <c r="E458" s="10" t="s">
        <v>9</v>
      </c>
      <c r="F458" s="28">
        <f>SUM(F454:F457)</f>
        <v>44</v>
      </c>
      <c r="G458" s="11">
        <f>SUM(G454:G457)</f>
        <v>100</v>
      </c>
    </row>
    <row r="459" spans="1:7" s="10" customFormat="1" ht="12.75" customHeight="1" thickTop="1" x14ac:dyDescent="0.2">
      <c r="B459" s="12"/>
      <c r="D459" s="12"/>
      <c r="E459" s="12"/>
      <c r="F459" s="36"/>
      <c r="G459" s="11"/>
    </row>
    <row r="460" spans="1:7" s="10" customFormat="1" ht="12.75" customHeight="1" x14ac:dyDescent="0.2">
      <c r="A460" s="12"/>
      <c r="B460" s="12"/>
      <c r="D460" s="12"/>
      <c r="E460" s="12"/>
      <c r="F460" s="28"/>
      <c r="G460" s="11"/>
    </row>
    <row r="461" spans="1:7" s="10" customFormat="1" x14ac:dyDescent="0.2">
      <c r="A461" s="10" t="s">
        <v>183</v>
      </c>
      <c r="B461" s="10" t="s">
        <v>184</v>
      </c>
      <c r="D461" s="12"/>
      <c r="F461" s="5"/>
      <c r="G461" s="11"/>
    </row>
    <row r="462" spans="1:7" s="12" customFormat="1" x14ac:dyDescent="0.2">
      <c r="B462" s="10"/>
      <c r="D462" s="10"/>
      <c r="F462" s="5"/>
      <c r="G462" s="11" t="s">
        <v>5</v>
      </c>
    </row>
    <row r="463" spans="1:7" s="12" customFormat="1" x14ac:dyDescent="0.2">
      <c r="D463" s="10"/>
      <c r="E463" s="13" t="s">
        <v>185</v>
      </c>
      <c r="F463" s="27">
        <v>153</v>
      </c>
      <c r="G463" s="24">
        <f>SUM(F463*100/F$467)</f>
        <v>57.954545454545453</v>
      </c>
    </row>
    <row r="464" spans="1:7" s="12" customFormat="1" x14ac:dyDescent="0.2">
      <c r="D464" s="10"/>
      <c r="E464" s="13" t="s">
        <v>186</v>
      </c>
      <c r="F464" s="27">
        <v>106</v>
      </c>
      <c r="G464" s="24">
        <f>SUM(F464*100/F$467)</f>
        <v>40.151515151515149</v>
      </c>
    </row>
    <row r="465" spans="1:7" s="12" customFormat="1" x14ac:dyDescent="0.2">
      <c r="E465" s="13" t="s">
        <v>187</v>
      </c>
      <c r="F465" s="27">
        <v>3</v>
      </c>
      <c r="G465" s="24">
        <f>SUM(F465*100/F$467)</f>
        <v>1.1363636363636365</v>
      </c>
    </row>
    <row r="466" spans="1:7" s="12" customFormat="1" x14ac:dyDescent="0.2">
      <c r="E466" s="13" t="s">
        <v>188</v>
      </c>
      <c r="F466" s="27">
        <v>2</v>
      </c>
      <c r="G466" s="24">
        <f>SUM(F466*100/F$467)</f>
        <v>0.75757575757575757</v>
      </c>
    </row>
    <row r="467" spans="1:7" s="12" customFormat="1" ht="13.5" customHeight="1" thickBot="1" x14ac:dyDescent="0.25">
      <c r="E467" s="10" t="s">
        <v>9</v>
      </c>
      <c r="F467" s="28">
        <f>SUM(F463:F466)</f>
        <v>264</v>
      </c>
      <c r="G467" s="11">
        <f>SUM(G463:G466)</f>
        <v>99.999999999999986</v>
      </c>
    </row>
    <row r="468" spans="1:7" s="12" customFormat="1" ht="13.5" customHeight="1" thickTop="1" x14ac:dyDescent="0.2">
      <c r="E468" s="10"/>
      <c r="F468" s="36"/>
      <c r="G468" s="11"/>
    </row>
    <row r="469" spans="1:7" s="12" customFormat="1" x14ac:dyDescent="0.2">
      <c r="A469" s="10"/>
      <c r="E469" s="10"/>
      <c r="F469" s="28"/>
      <c r="G469" s="11"/>
    </row>
    <row r="470" spans="1:7" s="10" customFormat="1" x14ac:dyDescent="0.2">
      <c r="A470" s="10" t="s">
        <v>189</v>
      </c>
      <c r="B470" s="10" t="s">
        <v>190</v>
      </c>
      <c r="D470" s="12"/>
      <c r="E470" s="12"/>
      <c r="F470" s="28"/>
      <c r="G470" s="11"/>
    </row>
    <row r="471" spans="1:7" s="12" customFormat="1" x14ac:dyDescent="0.2">
      <c r="F471" s="28"/>
      <c r="G471" s="11" t="s">
        <v>5</v>
      </c>
    </row>
    <row r="472" spans="1:7" s="12" customFormat="1" x14ac:dyDescent="0.2">
      <c r="E472" s="13" t="s">
        <v>191</v>
      </c>
      <c r="F472" s="27">
        <v>109</v>
      </c>
      <c r="G472" s="11">
        <f>SUM(F472*100/F474)</f>
        <v>40.073529411764703</v>
      </c>
    </row>
    <row r="473" spans="1:7" s="12" customFormat="1" x14ac:dyDescent="0.2">
      <c r="E473" s="13" t="s">
        <v>192</v>
      </c>
      <c r="F473" s="27">
        <v>163</v>
      </c>
      <c r="G473" s="11">
        <f>SUM(F473*100/F474)</f>
        <v>59.926470588235297</v>
      </c>
    </row>
    <row r="474" spans="1:7" s="12" customFormat="1" ht="13.5" thickBot="1" x14ac:dyDescent="0.25">
      <c r="E474" s="10" t="s">
        <v>9</v>
      </c>
      <c r="F474" s="28">
        <f>SUM(F472:F473)</f>
        <v>272</v>
      </c>
      <c r="G474" s="11">
        <f>SUM(G472:G473)</f>
        <v>100</v>
      </c>
    </row>
    <row r="475" spans="1:7" s="12" customFormat="1" ht="12.75" customHeight="1" thickTop="1" x14ac:dyDescent="0.2">
      <c r="F475" s="36"/>
      <c r="G475" s="11"/>
    </row>
    <row r="476" spans="1:7" s="12" customFormat="1" x14ac:dyDescent="0.2">
      <c r="A476" s="10" t="s">
        <v>193</v>
      </c>
      <c r="B476" s="10" t="s">
        <v>194</v>
      </c>
      <c r="C476" s="10"/>
      <c r="F476" s="28"/>
      <c r="G476" s="11"/>
    </row>
    <row r="477" spans="1:7" s="12" customFormat="1" x14ac:dyDescent="0.2">
      <c r="F477" s="28"/>
      <c r="G477" s="11" t="s">
        <v>5</v>
      </c>
    </row>
    <row r="478" spans="1:7" s="12" customFormat="1" x14ac:dyDescent="0.2">
      <c r="E478" s="13" t="s">
        <v>195</v>
      </c>
      <c r="F478" s="27">
        <v>3</v>
      </c>
      <c r="G478" s="11">
        <f>SUM(F478:F486*100/F487)</f>
        <v>1.0909090909090908</v>
      </c>
    </row>
    <row r="479" spans="1:7" s="12" customFormat="1" x14ac:dyDescent="0.2">
      <c r="E479" s="13" t="s">
        <v>196</v>
      </c>
      <c r="F479" s="27">
        <v>24</v>
      </c>
      <c r="G479" s="11">
        <f>SUM(F479:F487*100/F487)</f>
        <v>8.7272727272727266</v>
      </c>
    </row>
    <row r="480" spans="1:7" s="12" customFormat="1" x14ac:dyDescent="0.2">
      <c r="E480" s="13" t="s">
        <v>197</v>
      </c>
      <c r="F480" s="27">
        <v>37</v>
      </c>
      <c r="G480" s="11">
        <f>SUM(F480:F488*100/F487)</f>
        <v>13.454545454545455</v>
      </c>
    </row>
    <row r="481" spans="1:7" s="12" customFormat="1" x14ac:dyDescent="0.2">
      <c r="E481" s="13" t="s">
        <v>198</v>
      </c>
      <c r="F481" s="27">
        <v>47</v>
      </c>
      <c r="G481" s="11">
        <f>SUM(F478:F486*100/F487)</f>
        <v>17.09090909090909</v>
      </c>
    </row>
    <row r="482" spans="1:7" s="12" customFormat="1" x14ac:dyDescent="0.2">
      <c r="E482" s="13" t="s">
        <v>199</v>
      </c>
      <c r="F482" s="27">
        <v>46</v>
      </c>
      <c r="G482" s="11">
        <f>SUM(F482:F490*100/F487)</f>
        <v>16.727272727272727</v>
      </c>
    </row>
    <row r="483" spans="1:7" s="12" customFormat="1" x14ac:dyDescent="0.2">
      <c r="D483" s="10"/>
      <c r="E483" s="13" t="s">
        <v>200</v>
      </c>
      <c r="F483" s="27">
        <v>55</v>
      </c>
      <c r="G483" s="11">
        <f>SUM(F483:F491*100/F487)</f>
        <v>20</v>
      </c>
    </row>
    <row r="484" spans="1:7" s="12" customFormat="1" x14ac:dyDescent="0.2">
      <c r="E484" s="13" t="s">
        <v>201</v>
      </c>
      <c r="F484" s="27">
        <v>33</v>
      </c>
      <c r="G484" s="11">
        <f>SUM(F484*100/F487)</f>
        <v>12</v>
      </c>
    </row>
    <row r="485" spans="1:7" s="12" customFormat="1" x14ac:dyDescent="0.2">
      <c r="E485" s="13" t="s">
        <v>202</v>
      </c>
      <c r="F485" s="27">
        <v>24</v>
      </c>
      <c r="G485" s="11">
        <f>SUM(F485*100/F487)</f>
        <v>8.7272727272727266</v>
      </c>
    </row>
    <row r="486" spans="1:7" s="12" customFormat="1" x14ac:dyDescent="0.2">
      <c r="E486" s="13" t="s">
        <v>203</v>
      </c>
      <c r="F486" s="27">
        <v>6</v>
      </c>
      <c r="G486" s="11">
        <f>SUM(F486*100/F487)</f>
        <v>2.1818181818181817</v>
      </c>
    </row>
    <row r="487" spans="1:7" s="12" customFormat="1" ht="13.5" thickBot="1" x14ac:dyDescent="0.25">
      <c r="E487" s="10" t="s">
        <v>9</v>
      </c>
      <c r="F487" s="28">
        <f>SUM(F478:F486)</f>
        <v>275</v>
      </c>
      <c r="G487" s="11">
        <f>SUM(G478:G486)</f>
        <v>100</v>
      </c>
    </row>
    <row r="488" spans="1:7" s="12" customFormat="1" ht="13.5" thickTop="1" x14ac:dyDescent="0.2">
      <c r="E488" s="10"/>
      <c r="F488" s="36"/>
      <c r="G488" s="11"/>
    </row>
    <row r="489" spans="1:7" s="12" customFormat="1" ht="12.75" customHeight="1" x14ac:dyDescent="0.2">
      <c r="E489" s="10"/>
      <c r="F489" s="28"/>
      <c r="G489" s="11"/>
    </row>
    <row r="490" spans="1:7" s="10" customFormat="1" x14ac:dyDescent="0.2">
      <c r="A490" s="10" t="s">
        <v>204</v>
      </c>
      <c r="B490" s="10" t="s">
        <v>205</v>
      </c>
      <c r="F490" s="28"/>
      <c r="G490" s="11"/>
    </row>
    <row r="491" spans="1:7" s="12" customFormat="1" x14ac:dyDescent="0.2">
      <c r="E491" s="10"/>
      <c r="F491" s="28"/>
      <c r="G491" s="11" t="s">
        <v>5</v>
      </c>
    </row>
    <row r="492" spans="1:7" s="12" customFormat="1" x14ac:dyDescent="0.2">
      <c r="E492" s="37" t="s">
        <v>206</v>
      </c>
      <c r="F492" s="27">
        <v>18</v>
      </c>
      <c r="G492" s="11">
        <f>SUM(F492*100/F497)</f>
        <v>6.666666666666667</v>
      </c>
    </row>
    <row r="493" spans="1:7" s="12" customFormat="1" x14ac:dyDescent="0.2">
      <c r="E493" s="37" t="s">
        <v>207</v>
      </c>
      <c r="F493" s="27">
        <v>37</v>
      </c>
      <c r="G493" s="11">
        <f>SUM(F493*100/F497)</f>
        <v>13.703703703703704</v>
      </c>
    </row>
    <row r="494" spans="1:7" s="12" customFormat="1" x14ac:dyDescent="0.2">
      <c r="E494" s="37" t="s">
        <v>208</v>
      </c>
      <c r="F494" s="27">
        <v>31</v>
      </c>
      <c r="G494" s="11">
        <f>SUM(F494*100/F497)</f>
        <v>11.481481481481481</v>
      </c>
    </row>
    <row r="495" spans="1:7" s="12" customFormat="1" x14ac:dyDescent="0.2">
      <c r="E495" s="37" t="s">
        <v>209</v>
      </c>
      <c r="F495" s="27">
        <v>19</v>
      </c>
      <c r="G495" s="11">
        <f>SUM(F495*100/F497)</f>
        <v>7.0370370370370372</v>
      </c>
    </row>
    <row r="496" spans="1:7" s="12" customFormat="1" x14ac:dyDescent="0.2">
      <c r="E496" s="37" t="s">
        <v>210</v>
      </c>
      <c r="F496" s="27">
        <v>165</v>
      </c>
      <c r="G496" s="11">
        <f>SUM(F496*100/F497)</f>
        <v>61.111111111111114</v>
      </c>
    </row>
    <row r="497" spans="1:8" s="12" customFormat="1" ht="13.5" thickBot="1" x14ac:dyDescent="0.25">
      <c r="E497" s="10" t="s">
        <v>9</v>
      </c>
      <c r="F497" s="28">
        <f>SUM(F492:F496)</f>
        <v>270</v>
      </c>
      <c r="G497" s="11">
        <f>SUM(G492:G496)</f>
        <v>100</v>
      </c>
    </row>
    <row r="498" spans="1:8" s="12" customFormat="1" ht="13.5" thickTop="1" x14ac:dyDescent="0.2">
      <c r="E498" s="10"/>
      <c r="F498" s="36"/>
      <c r="G498" s="11"/>
    </row>
    <row r="499" spans="1:8" s="12" customFormat="1" x14ac:dyDescent="0.2">
      <c r="E499" s="10"/>
      <c r="F499" s="50"/>
      <c r="G499" s="11"/>
    </row>
    <row r="500" spans="1:8" s="10" customFormat="1" x14ac:dyDescent="0.2">
      <c r="A500" s="10" t="s">
        <v>211</v>
      </c>
      <c r="B500" s="10" t="s">
        <v>212</v>
      </c>
      <c r="D500" s="12"/>
      <c r="F500" s="28"/>
      <c r="G500" s="11"/>
    </row>
    <row r="501" spans="1:8" s="12" customFormat="1" x14ac:dyDescent="0.2">
      <c r="F501" s="28"/>
      <c r="G501" s="11" t="s">
        <v>5</v>
      </c>
      <c r="H501" s="20"/>
    </row>
    <row r="502" spans="1:8" s="12" customFormat="1" x14ac:dyDescent="0.2">
      <c r="A502" s="12" t="s">
        <v>213</v>
      </c>
      <c r="C502" s="13" t="s">
        <v>214</v>
      </c>
      <c r="D502" s="14"/>
      <c r="E502" s="14"/>
      <c r="F502" s="27">
        <v>223</v>
      </c>
      <c r="G502" s="11">
        <f>SUM(F502*100/F520)</f>
        <v>82.899628252788105</v>
      </c>
      <c r="H502" s="20"/>
    </row>
    <row r="503" spans="1:8" s="12" customFormat="1" x14ac:dyDescent="0.2">
      <c r="A503" s="12" t="s">
        <v>213</v>
      </c>
      <c r="C503" s="13" t="s">
        <v>215</v>
      </c>
      <c r="D503" s="14"/>
      <c r="E503" s="14"/>
      <c r="F503" s="27">
        <v>4</v>
      </c>
      <c r="G503" s="11">
        <f>SUM(F503*100/F520)</f>
        <v>1.486988847583643</v>
      </c>
      <c r="H503" s="20"/>
    </row>
    <row r="504" spans="1:8" s="12" customFormat="1" x14ac:dyDescent="0.2">
      <c r="A504" s="12" t="s">
        <v>213</v>
      </c>
      <c r="C504" s="13" t="s">
        <v>216</v>
      </c>
      <c r="D504" s="14"/>
      <c r="E504" s="14"/>
      <c r="F504" s="27">
        <v>10</v>
      </c>
      <c r="G504" s="11">
        <f>SUM(F504*100/F$520)</f>
        <v>3.7174721189591078</v>
      </c>
      <c r="H504" s="20"/>
    </row>
    <row r="505" spans="1:8" s="12" customFormat="1" x14ac:dyDescent="0.2">
      <c r="A505" s="51" t="s">
        <v>217</v>
      </c>
      <c r="C505" s="13" t="s">
        <v>218</v>
      </c>
      <c r="D505" s="14"/>
      <c r="E505" s="14"/>
      <c r="F505" s="27"/>
      <c r="G505" s="11"/>
      <c r="H505" s="20"/>
    </row>
    <row r="506" spans="1:8" s="12" customFormat="1" ht="12.75" customHeight="1" x14ac:dyDescent="0.2">
      <c r="A506" s="51" t="s">
        <v>219</v>
      </c>
      <c r="C506" s="13" t="s">
        <v>220</v>
      </c>
      <c r="D506" s="14"/>
      <c r="E506" s="14"/>
      <c r="F506" s="27">
        <v>1</v>
      </c>
      <c r="G506" s="11">
        <f>SUM(F506*100/F$520)</f>
        <v>0.37174721189591076</v>
      </c>
      <c r="H506" s="20"/>
    </row>
    <row r="507" spans="1:8" s="12" customFormat="1" x14ac:dyDescent="0.2">
      <c r="A507" s="51" t="s">
        <v>219</v>
      </c>
      <c r="C507" s="13" t="s">
        <v>221</v>
      </c>
      <c r="D507" s="14"/>
      <c r="E507" s="14"/>
      <c r="F507" s="27">
        <v>0</v>
      </c>
      <c r="G507" s="11">
        <v>0</v>
      </c>
      <c r="H507" s="20"/>
    </row>
    <row r="508" spans="1:8" s="12" customFormat="1" x14ac:dyDescent="0.2">
      <c r="A508" s="51" t="s">
        <v>219</v>
      </c>
      <c r="C508" s="13" t="s">
        <v>222</v>
      </c>
      <c r="D508" s="14"/>
      <c r="E508" s="14"/>
      <c r="F508" s="27">
        <v>0</v>
      </c>
      <c r="G508" s="11">
        <v>0</v>
      </c>
      <c r="H508" s="20"/>
    </row>
    <row r="509" spans="1:8" s="12" customFormat="1" x14ac:dyDescent="0.2">
      <c r="A509" s="51" t="s">
        <v>219</v>
      </c>
      <c r="C509" s="13" t="s">
        <v>223</v>
      </c>
      <c r="D509" s="14"/>
      <c r="E509" s="14"/>
      <c r="F509" s="27">
        <v>0</v>
      </c>
      <c r="G509" s="11">
        <v>0</v>
      </c>
      <c r="H509" s="20"/>
    </row>
    <row r="510" spans="1:8" s="12" customFormat="1" x14ac:dyDescent="0.2">
      <c r="A510" s="12" t="s">
        <v>213</v>
      </c>
      <c r="C510" s="13" t="s">
        <v>224</v>
      </c>
      <c r="D510" s="14"/>
      <c r="E510" s="14"/>
      <c r="F510" s="27">
        <v>22</v>
      </c>
      <c r="G510" s="11">
        <f>SUM(F510*100/F$520)</f>
        <v>8.1784386617100377</v>
      </c>
      <c r="H510" s="20"/>
    </row>
    <row r="511" spans="1:8" s="12" customFormat="1" x14ac:dyDescent="0.2">
      <c r="A511" s="51" t="s">
        <v>219</v>
      </c>
      <c r="C511" s="13" t="s">
        <v>225</v>
      </c>
      <c r="D511" s="14"/>
      <c r="E511" s="14"/>
      <c r="F511" s="27">
        <v>0</v>
      </c>
      <c r="G511" s="11">
        <v>0</v>
      </c>
      <c r="H511" s="20"/>
    </row>
    <row r="512" spans="1:8" s="12" customFormat="1" x14ac:dyDescent="0.2">
      <c r="A512" s="51" t="s">
        <v>219</v>
      </c>
      <c r="C512" s="13" t="s">
        <v>226</v>
      </c>
      <c r="D512" s="14"/>
      <c r="E512" s="14"/>
      <c r="F512" s="27">
        <v>5</v>
      </c>
      <c r="G512" s="11">
        <f>SUM(F512*100/F$520)</f>
        <v>1.8587360594795539</v>
      </c>
      <c r="H512" s="20"/>
    </row>
    <row r="513" spans="1:8" s="12" customFormat="1" x14ac:dyDescent="0.2">
      <c r="A513" s="12" t="s">
        <v>213</v>
      </c>
      <c r="C513" s="13" t="s">
        <v>227</v>
      </c>
      <c r="D513" s="14"/>
      <c r="E513" s="14"/>
      <c r="F513" s="27">
        <v>2</v>
      </c>
      <c r="G513" s="11">
        <f>SUM(F513*100/F$520)</f>
        <v>0.74349442379182151</v>
      </c>
      <c r="H513" s="20"/>
    </row>
    <row r="514" spans="1:8" s="12" customFormat="1" x14ac:dyDescent="0.2">
      <c r="A514" s="51" t="s">
        <v>219</v>
      </c>
      <c r="C514" s="13" t="s">
        <v>228</v>
      </c>
      <c r="D514" s="14"/>
      <c r="E514" s="14"/>
      <c r="F514" s="27">
        <v>0</v>
      </c>
      <c r="G514" s="11">
        <v>0</v>
      </c>
      <c r="H514" s="20"/>
    </row>
    <row r="515" spans="1:8" s="12" customFormat="1" x14ac:dyDescent="0.2">
      <c r="A515" s="51" t="s">
        <v>219</v>
      </c>
      <c r="C515" s="13" t="s">
        <v>229</v>
      </c>
      <c r="D515" s="14"/>
      <c r="E515" s="14"/>
      <c r="F515" s="27">
        <v>1</v>
      </c>
      <c r="G515" s="11">
        <f>SUM(F515*100/F$520)</f>
        <v>0.37174721189591076</v>
      </c>
      <c r="H515" s="20"/>
    </row>
    <row r="516" spans="1:8" s="12" customFormat="1" x14ac:dyDescent="0.2">
      <c r="A516" s="51" t="s">
        <v>217</v>
      </c>
      <c r="C516" s="13" t="s">
        <v>230</v>
      </c>
      <c r="D516" s="14"/>
      <c r="E516" s="14"/>
      <c r="F516" s="27"/>
      <c r="G516" s="11"/>
      <c r="H516" s="20"/>
    </row>
    <row r="517" spans="1:8" s="12" customFormat="1" x14ac:dyDescent="0.2">
      <c r="A517" s="12" t="s">
        <v>213</v>
      </c>
      <c r="C517" s="13" t="s">
        <v>231</v>
      </c>
      <c r="D517" s="14"/>
      <c r="E517" s="14"/>
      <c r="F517" s="27">
        <v>0</v>
      </c>
      <c r="G517" s="11">
        <f>SUM(F517*100/F520)</f>
        <v>0</v>
      </c>
      <c r="H517" s="20"/>
    </row>
    <row r="518" spans="1:8" s="12" customFormat="1" x14ac:dyDescent="0.2">
      <c r="A518" s="12" t="s">
        <v>213</v>
      </c>
      <c r="C518" s="13" t="s">
        <v>232</v>
      </c>
      <c r="D518" s="14"/>
      <c r="E518" s="14"/>
      <c r="F518" s="27">
        <v>1</v>
      </c>
      <c r="G518" s="11">
        <f>SUM(F518*100/F$520)</f>
        <v>0.37174721189591076</v>
      </c>
      <c r="H518" s="20"/>
    </row>
    <row r="519" spans="1:8" s="12" customFormat="1" x14ac:dyDescent="0.2">
      <c r="A519" s="12" t="s">
        <v>213</v>
      </c>
      <c r="C519" s="13" t="s">
        <v>233</v>
      </c>
      <c r="D519" s="14"/>
      <c r="E519" s="14"/>
      <c r="F519" s="27">
        <v>0</v>
      </c>
      <c r="G519" s="11">
        <f>SUM(F519*100/F520)</f>
        <v>0</v>
      </c>
      <c r="H519" s="20"/>
    </row>
    <row r="520" spans="1:8" s="12" customFormat="1" ht="13.5" thickBot="1" x14ac:dyDescent="0.25">
      <c r="E520" s="10" t="s">
        <v>9</v>
      </c>
      <c r="F520" s="38">
        <f>SUM(F502:F519)</f>
        <v>269</v>
      </c>
      <c r="G520" s="11">
        <f>SUM(G502:G519)</f>
        <v>99.999999999999986</v>
      </c>
    </row>
    <row r="521" spans="1:8" s="12" customFormat="1" ht="13.5" thickTop="1" x14ac:dyDescent="0.2">
      <c r="E521" s="10"/>
      <c r="F521" s="18"/>
      <c r="G521" s="11"/>
    </row>
    <row r="522" spans="1:8" s="12" customFormat="1" x14ac:dyDescent="0.2">
      <c r="E522" s="10"/>
      <c r="F522" s="18"/>
      <c r="G522" s="11"/>
    </row>
    <row r="523" spans="1:8" s="12" customFormat="1" x14ac:dyDescent="0.2">
      <c r="A523" s="10" t="s">
        <v>234</v>
      </c>
      <c r="F523" s="5"/>
      <c r="G523" s="11"/>
    </row>
    <row r="524" spans="1:8" s="10" customFormat="1" x14ac:dyDescent="0.2">
      <c r="A524" s="12"/>
      <c r="D524" s="12"/>
      <c r="E524" s="12"/>
      <c r="F524" s="5"/>
      <c r="G524" s="11"/>
    </row>
    <row r="525" spans="1:8" s="12" customFormat="1" x14ac:dyDescent="0.2">
      <c r="F525" s="5"/>
      <c r="G525" s="11"/>
    </row>
    <row r="526" spans="1:8" s="12" customFormat="1" x14ac:dyDescent="0.2">
      <c r="F526" s="5"/>
      <c r="G526" s="11"/>
    </row>
    <row r="527" spans="1:8" s="12" customFormat="1" x14ac:dyDescent="0.2">
      <c r="F527" s="5"/>
      <c r="G527" s="11"/>
    </row>
    <row r="528" spans="1:8" s="12" customFormat="1" x14ac:dyDescent="0.2">
      <c r="F528" s="5"/>
      <c r="G528" s="11"/>
    </row>
    <row r="529" spans="6:7" s="12" customFormat="1" x14ac:dyDescent="0.2">
      <c r="F529" s="5"/>
      <c r="G529" s="11"/>
    </row>
    <row r="530" spans="6:7" s="12" customFormat="1" x14ac:dyDescent="0.2">
      <c r="F530" s="5"/>
      <c r="G530" s="11"/>
    </row>
    <row r="531" spans="6:7" s="12" customFormat="1" x14ac:dyDescent="0.2">
      <c r="F531" s="5"/>
      <c r="G531" s="11"/>
    </row>
    <row r="532" spans="6:7" s="12" customFormat="1" x14ac:dyDescent="0.2">
      <c r="F532" s="5"/>
      <c r="G532" s="11"/>
    </row>
    <row r="533" spans="6:7" s="12" customFormat="1" x14ac:dyDescent="0.2">
      <c r="F533" s="5"/>
      <c r="G533" s="11"/>
    </row>
    <row r="534" spans="6:7" s="12" customFormat="1" x14ac:dyDescent="0.2">
      <c r="F534" s="5"/>
      <c r="G534" s="11"/>
    </row>
    <row r="535" spans="6:7" s="12" customFormat="1" x14ac:dyDescent="0.2">
      <c r="F535" s="5"/>
      <c r="G535" s="11"/>
    </row>
    <row r="536" spans="6:7" s="12" customFormat="1" x14ac:dyDescent="0.2">
      <c r="F536" s="5"/>
      <c r="G536" s="11"/>
    </row>
    <row r="537" spans="6:7" s="12" customFormat="1" x14ac:dyDescent="0.2">
      <c r="F537" s="5"/>
      <c r="G537" s="11"/>
    </row>
    <row r="538" spans="6:7" s="12" customFormat="1" x14ac:dyDescent="0.2">
      <c r="F538" s="5"/>
      <c r="G538" s="11"/>
    </row>
    <row r="539" spans="6:7" s="12" customFormat="1" x14ac:dyDescent="0.2">
      <c r="F539" s="5"/>
      <c r="G539" s="11"/>
    </row>
    <row r="540" spans="6:7" s="12" customFormat="1" x14ac:dyDescent="0.2">
      <c r="F540" s="5"/>
      <c r="G540" s="11"/>
    </row>
    <row r="541" spans="6:7" s="12" customFormat="1" x14ac:dyDescent="0.2">
      <c r="F541" s="5"/>
      <c r="G541" s="11"/>
    </row>
    <row r="542" spans="6:7" s="12" customFormat="1" x14ac:dyDescent="0.2">
      <c r="F542" s="5"/>
      <c r="G542" s="11"/>
    </row>
    <row r="543" spans="6:7" s="12" customFormat="1" x14ac:dyDescent="0.2">
      <c r="F543" s="5"/>
      <c r="G543" s="11"/>
    </row>
    <row r="544" spans="6:7" s="12" customFormat="1" x14ac:dyDescent="0.2">
      <c r="F544" s="5"/>
      <c r="G544" s="11"/>
    </row>
    <row r="545" spans="6:7" s="12" customFormat="1" x14ac:dyDescent="0.2">
      <c r="F545" s="5"/>
      <c r="G545" s="11"/>
    </row>
    <row r="546" spans="6:7" s="12" customFormat="1" x14ac:dyDescent="0.2">
      <c r="F546" s="5"/>
      <c r="G546" s="11"/>
    </row>
    <row r="547" spans="6:7" s="12" customFormat="1" x14ac:dyDescent="0.2">
      <c r="F547" s="5"/>
      <c r="G547" s="11"/>
    </row>
    <row r="548" spans="6:7" s="12" customFormat="1" x14ac:dyDescent="0.2">
      <c r="F548" s="5"/>
      <c r="G548" s="11"/>
    </row>
    <row r="549" spans="6:7" s="12" customFormat="1" x14ac:dyDescent="0.2">
      <c r="F549" s="5"/>
      <c r="G549" s="11"/>
    </row>
    <row r="550" spans="6:7" s="12" customFormat="1" x14ac:dyDescent="0.2">
      <c r="F550" s="5"/>
      <c r="G550" s="11"/>
    </row>
    <row r="551" spans="6:7" s="12" customFormat="1" x14ac:dyDescent="0.2">
      <c r="F551" s="5"/>
      <c r="G551" s="11"/>
    </row>
    <row r="552" spans="6:7" s="12" customFormat="1" x14ac:dyDescent="0.2">
      <c r="F552" s="5"/>
      <c r="G552" s="11"/>
    </row>
    <row r="553" spans="6:7" s="12" customFormat="1" x14ac:dyDescent="0.2">
      <c r="F553" s="5"/>
      <c r="G553" s="11"/>
    </row>
    <row r="554" spans="6:7" s="12" customFormat="1" x14ac:dyDescent="0.2">
      <c r="F554" s="5"/>
      <c r="G554" s="11"/>
    </row>
    <row r="555" spans="6:7" s="12" customFormat="1" x14ac:dyDescent="0.2">
      <c r="F555" s="5"/>
      <c r="G555" s="11"/>
    </row>
    <row r="556" spans="6:7" s="12" customFormat="1" x14ac:dyDescent="0.2">
      <c r="F556" s="5"/>
      <c r="G556" s="11"/>
    </row>
    <row r="557" spans="6:7" s="12" customFormat="1" x14ac:dyDescent="0.2">
      <c r="F557" s="5"/>
      <c r="G557" s="11"/>
    </row>
    <row r="558" spans="6:7" s="12" customFormat="1" x14ac:dyDescent="0.2">
      <c r="F558" s="5"/>
      <c r="G558" s="11"/>
    </row>
    <row r="559" spans="6:7" s="12" customFormat="1" x14ac:dyDescent="0.2">
      <c r="F559" s="5"/>
      <c r="G559" s="11"/>
    </row>
    <row r="560" spans="6:7" s="12" customFormat="1" x14ac:dyDescent="0.2">
      <c r="F560" s="5"/>
      <c r="G560" s="11"/>
    </row>
    <row r="561" spans="6:7" s="12" customFormat="1" x14ac:dyDescent="0.2">
      <c r="F561" s="5"/>
      <c r="G561" s="11"/>
    </row>
    <row r="562" spans="6:7" s="12" customFormat="1" x14ac:dyDescent="0.2">
      <c r="F562" s="5"/>
      <c r="G562" s="11"/>
    </row>
    <row r="563" spans="6:7" s="12" customFormat="1" x14ac:dyDescent="0.2">
      <c r="F563" s="5"/>
      <c r="G563" s="11"/>
    </row>
    <row r="564" spans="6:7" s="12" customFormat="1" x14ac:dyDescent="0.2">
      <c r="F564" s="5"/>
      <c r="G564" s="11"/>
    </row>
    <row r="565" spans="6:7" s="12" customFormat="1" x14ac:dyDescent="0.2">
      <c r="F565" s="5"/>
      <c r="G565" s="11"/>
    </row>
    <row r="566" spans="6:7" s="12" customFormat="1" x14ac:dyDescent="0.2">
      <c r="F566" s="5"/>
      <c r="G566" s="11"/>
    </row>
    <row r="567" spans="6:7" s="12" customFormat="1" x14ac:dyDescent="0.2">
      <c r="F567" s="5"/>
      <c r="G567" s="11"/>
    </row>
    <row r="568" spans="6:7" s="12" customFormat="1" x14ac:dyDescent="0.2">
      <c r="F568" s="5"/>
      <c r="G568" s="11"/>
    </row>
    <row r="569" spans="6:7" s="12" customFormat="1" x14ac:dyDescent="0.2">
      <c r="F569" s="5"/>
      <c r="G569" s="11"/>
    </row>
    <row r="570" spans="6:7" s="12" customFormat="1" x14ac:dyDescent="0.2">
      <c r="F570" s="5"/>
      <c r="G570" s="11"/>
    </row>
    <row r="571" spans="6:7" s="12" customFormat="1" x14ac:dyDescent="0.2">
      <c r="F571" s="5"/>
      <c r="G571" s="11"/>
    </row>
    <row r="572" spans="6:7" s="12" customFormat="1" x14ac:dyDescent="0.2">
      <c r="F572" s="5"/>
      <c r="G572" s="11"/>
    </row>
    <row r="573" spans="6:7" s="12" customFormat="1" x14ac:dyDescent="0.2">
      <c r="F573" s="5"/>
      <c r="G573" s="11"/>
    </row>
    <row r="574" spans="6:7" s="12" customFormat="1" x14ac:dyDescent="0.2">
      <c r="F574" s="5"/>
      <c r="G574" s="11"/>
    </row>
    <row r="575" spans="6:7" s="12" customFormat="1" x14ac:dyDescent="0.2">
      <c r="F575" s="5"/>
      <c r="G575" s="11"/>
    </row>
    <row r="576" spans="6:7" s="12" customFormat="1" x14ac:dyDescent="0.2">
      <c r="F576" s="5"/>
      <c r="G576" s="11"/>
    </row>
    <row r="577" spans="6:7" s="12" customFormat="1" x14ac:dyDescent="0.2">
      <c r="F577" s="5"/>
      <c r="G577" s="11"/>
    </row>
    <row r="578" spans="6:7" s="12" customFormat="1" x14ac:dyDescent="0.2">
      <c r="F578" s="5"/>
      <c r="G578" s="11"/>
    </row>
    <row r="579" spans="6:7" s="12" customFormat="1" x14ac:dyDescent="0.2">
      <c r="F579" s="5"/>
      <c r="G579" s="11"/>
    </row>
    <row r="580" spans="6:7" s="12" customFormat="1" x14ac:dyDescent="0.2">
      <c r="F580" s="5"/>
      <c r="G580" s="11"/>
    </row>
    <row r="581" spans="6:7" s="12" customFormat="1" x14ac:dyDescent="0.2">
      <c r="F581" s="5"/>
      <c r="G581" s="11"/>
    </row>
    <row r="582" spans="6:7" s="12" customFormat="1" x14ac:dyDescent="0.2">
      <c r="F582" s="5"/>
      <c r="G582" s="11"/>
    </row>
    <row r="583" spans="6:7" s="12" customFormat="1" x14ac:dyDescent="0.2">
      <c r="F583" s="5"/>
      <c r="G583" s="11"/>
    </row>
    <row r="584" spans="6:7" s="12" customFormat="1" x14ac:dyDescent="0.2">
      <c r="F584" s="5"/>
      <c r="G584" s="11"/>
    </row>
    <row r="585" spans="6:7" s="12" customFormat="1" x14ac:dyDescent="0.2">
      <c r="F585" s="5"/>
      <c r="G585" s="11"/>
    </row>
    <row r="586" spans="6:7" s="12" customFormat="1" x14ac:dyDescent="0.2">
      <c r="F586" s="5"/>
      <c r="G586" s="11"/>
    </row>
    <row r="587" spans="6:7" s="12" customFormat="1" x14ac:dyDescent="0.2">
      <c r="F587" s="5"/>
      <c r="G587" s="11"/>
    </row>
    <row r="588" spans="6:7" s="12" customFormat="1" x14ac:dyDescent="0.2">
      <c r="F588" s="5"/>
      <c r="G588" s="11"/>
    </row>
    <row r="589" spans="6:7" s="12" customFormat="1" x14ac:dyDescent="0.2">
      <c r="F589" s="5"/>
      <c r="G589" s="11"/>
    </row>
    <row r="590" spans="6:7" s="12" customFormat="1" x14ac:dyDescent="0.2">
      <c r="F590" s="5"/>
      <c r="G590" s="11"/>
    </row>
    <row r="591" spans="6:7" s="12" customFormat="1" x14ac:dyDescent="0.2">
      <c r="F591" s="5"/>
      <c r="G591" s="11"/>
    </row>
    <row r="592" spans="6:7" s="12" customFormat="1" x14ac:dyDescent="0.2">
      <c r="F592" s="5"/>
      <c r="G592" s="11"/>
    </row>
    <row r="593" spans="6:7" s="12" customFormat="1" x14ac:dyDescent="0.2">
      <c r="F593" s="5"/>
      <c r="G593" s="11"/>
    </row>
    <row r="594" spans="6:7" s="12" customFormat="1" x14ac:dyDescent="0.2">
      <c r="F594" s="5"/>
      <c r="G594" s="11"/>
    </row>
    <row r="595" spans="6:7" s="12" customFormat="1" x14ac:dyDescent="0.2">
      <c r="F595" s="5"/>
      <c r="G595" s="11"/>
    </row>
    <row r="596" spans="6:7" s="12" customFormat="1" x14ac:dyDescent="0.2">
      <c r="F596" s="5"/>
      <c r="G596" s="11"/>
    </row>
    <row r="597" spans="6:7" s="12" customFormat="1" x14ac:dyDescent="0.2">
      <c r="F597" s="5"/>
      <c r="G597" s="11"/>
    </row>
    <row r="598" spans="6:7" s="12" customFormat="1" x14ac:dyDescent="0.2">
      <c r="F598" s="5"/>
      <c r="G598" s="11"/>
    </row>
    <row r="599" spans="6:7" s="12" customFormat="1" x14ac:dyDescent="0.2">
      <c r="F599" s="5"/>
      <c r="G599" s="11"/>
    </row>
    <row r="600" spans="6:7" s="12" customFormat="1" x14ac:dyDescent="0.2">
      <c r="F600" s="5"/>
      <c r="G600" s="11"/>
    </row>
    <row r="601" spans="6:7" s="12" customFormat="1" x14ac:dyDescent="0.2">
      <c r="F601" s="5"/>
      <c r="G601" s="11"/>
    </row>
    <row r="602" spans="6:7" s="12" customFormat="1" x14ac:dyDescent="0.2">
      <c r="F602" s="5"/>
      <c r="G602" s="11"/>
    </row>
    <row r="603" spans="6:7" s="12" customFormat="1" x14ac:dyDescent="0.2">
      <c r="F603" s="5"/>
      <c r="G603" s="11"/>
    </row>
    <row r="604" spans="6:7" s="12" customFormat="1" x14ac:dyDescent="0.2">
      <c r="F604" s="5"/>
      <c r="G604" s="11"/>
    </row>
    <row r="605" spans="6:7" s="12" customFormat="1" x14ac:dyDescent="0.2">
      <c r="F605" s="5"/>
      <c r="G605" s="11"/>
    </row>
    <row r="606" spans="6:7" s="12" customFormat="1" x14ac:dyDescent="0.2">
      <c r="F606" s="5"/>
      <c r="G606" s="11"/>
    </row>
    <row r="607" spans="6:7" s="12" customFormat="1" x14ac:dyDescent="0.2">
      <c r="F607" s="5"/>
      <c r="G607" s="11"/>
    </row>
    <row r="608" spans="6:7" s="12" customFormat="1" x14ac:dyDescent="0.2">
      <c r="F608" s="5"/>
      <c r="G608" s="11"/>
    </row>
    <row r="609" spans="6:7" s="12" customFormat="1" x14ac:dyDescent="0.2">
      <c r="F609" s="5"/>
      <c r="G609" s="11"/>
    </row>
    <row r="610" spans="6:7" s="12" customFormat="1" x14ac:dyDescent="0.2">
      <c r="F610" s="5"/>
      <c r="G610" s="11"/>
    </row>
    <row r="611" spans="6:7" s="12" customFormat="1" x14ac:dyDescent="0.2">
      <c r="F611" s="5"/>
      <c r="G611" s="11"/>
    </row>
    <row r="612" spans="6:7" s="12" customFormat="1" x14ac:dyDescent="0.2">
      <c r="F612" s="5"/>
      <c r="G612" s="11"/>
    </row>
    <row r="613" spans="6:7" s="12" customFormat="1" x14ac:dyDescent="0.2">
      <c r="F613" s="5"/>
      <c r="G613" s="11"/>
    </row>
    <row r="614" spans="6:7" s="12" customFormat="1" x14ac:dyDescent="0.2">
      <c r="F614" s="5"/>
      <c r="G614" s="11"/>
    </row>
    <row r="615" spans="6:7" s="12" customFormat="1" x14ac:dyDescent="0.2">
      <c r="F615" s="5"/>
      <c r="G615" s="11"/>
    </row>
    <row r="616" spans="6:7" s="12" customFormat="1" x14ac:dyDescent="0.2">
      <c r="F616" s="5"/>
      <c r="G616" s="11"/>
    </row>
    <row r="617" spans="6:7" s="12" customFormat="1" x14ac:dyDescent="0.2">
      <c r="F617" s="5"/>
      <c r="G617" s="11"/>
    </row>
    <row r="618" spans="6:7" s="12" customFormat="1" x14ac:dyDescent="0.2">
      <c r="F618" s="5"/>
      <c r="G618" s="11"/>
    </row>
    <row r="619" spans="6:7" s="12" customFormat="1" x14ac:dyDescent="0.2">
      <c r="F619" s="5"/>
      <c r="G619" s="11"/>
    </row>
    <row r="620" spans="6:7" s="12" customFormat="1" x14ac:dyDescent="0.2">
      <c r="F620" s="5"/>
      <c r="G620" s="11"/>
    </row>
    <row r="621" spans="6:7" s="12" customFormat="1" x14ac:dyDescent="0.2">
      <c r="F621" s="5"/>
      <c r="G621" s="11"/>
    </row>
    <row r="622" spans="6:7" s="12" customFormat="1" x14ac:dyDescent="0.2">
      <c r="F622" s="5"/>
      <c r="G622" s="11"/>
    </row>
    <row r="623" spans="6:7" s="12" customFormat="1" x14ac:dyDescent="0.2">
      <c r="F623" s="5"/>
      <c r="G623" s="11"/>
    </row>
    <row r="624" spans="6:7" s="12" customFormat="1" x14ac:dyDescent="0.2">
      <c r="F624" s="5"/>
      <c r="G624" s="11"/>
    </row>
    <row r="625" spans="6:7" s="12" customFormat="1" x14ac:dyDescent="0.2">
      <c r="F625" s="5"/>
      <c r="G625" s="11"/>
    </row>
    <row r="626" spans="6:7" s="12" customFormat="1" x14ac:dyDescent="0.2">
      <c r="F626" s="5"/>
      <c r="G626" s="11"/>
    </row>
    <row r="627" spans="6:7" s="12" customFormat="1" x14ac:dyDescent="0.2">
      <c r="F627" s="5"/>
      <c r="G627" s="11"/>
    </row>
    <row r="628" spans="6:7" s="12" customFormat="1" x14ac:dyDescent="0.2">
      <c r="F628" s="5"/>
      <c r="G628" s="11"/>
    </row>
    <row r="629" spans="6:7" s="12" customFormat="1" x14ac:dyDescent="0.2">
      <c r="F629" s="5"/>
      <c r="G629" s="11"/>
    </row>
    <row r="630" spans="6:7" s="12" customFormat="1" x14ac:dyDescent="0.2">
      <c r="F630" s="5"/>
      <c r="G630" s="11"/>
    </row>
    <row r="631" spans="6:7" s="12" customFormat="1" x14ac:dyDescent="0.2">
      <c r="F631" s="5"/>
      <c r="G631" s="11"/>
    </row>
    <row r="632" spans="6:7" s="12" customFormat="1" x14ac:dyDescent="0.2">
      <c r="F632" s="5"/>
      <c r="G632" s="11"/>
    </row>
    <row r="633" spans="6:7" s="12" customFormat="1" x14ac:dyDescent="0.2">
      <c r="F633" s="5"/>
      <c r="G633" s="11"/>
    </row>
    <row r="634" spans="6:7" s="12" customFormat="1" x14ac:dyDescent="0.2">
      <c r="F634" s="5"/>
      <c r="G634" s="11"/>
    </row>
    <row r="635" spans="6:7" s="12" customFormat="1" x14ac:dyDescent="0.2">
      <c r="F635" s="5"/>
      <c r="G635" s="11"/>
    </row>
    <row r="636" spans="6:7" s="12" customFormat="1" x14ac:dyDescent="0.2">
      <c r="F636" s="5"/>
      <c r="G636" s="11"/>
    </row>
    <row r="637" spans="6:7" s="12" customFormat="1" x14ac:dyDescent="0.2">
      <c r="F637" s="5"/>
      <c r="G637" s="11"/>
    </row>
    <row r="638" spans="6:7" s="12" customFormat="1" x14ac:dyDescent="0.2">
      <c r="F638" s="5"/>
      <c r="G638" s="11"/>
    </row>
    <row r="639" spans="6:7" s="12" customFormat="1" x14ac:dyDescent="0.2">
      <c r="F639" s="5"/>
      <c r="G639" s="11"/>
    </row>
    <row r="640" spans="6:7" s="12" customFormat="1" x14ac:dyDescent="0.2">
      <c r="F640" s="5"/>
      <c r="G640" s="11"/>
    </row>
    <row r="641" spans="6:7" s="12" customFormat="1" x14ac:dyDescent="0.2">
      <c r="F641" s="5"/>
      <c r="G641" s="11"/>
    </row>
    <row r="642" spans="6:7" s="12" customFormat="1" x14ac:dyDescent="0.2">
      <c r="F642" s="5"/>
      <c r="G642" s="11"/>
    </row>
    <row r="643" spans="6:7" s="12" customFormat="1" x14ac:dyDescent="0.2">
      <c r="F643" s="5"/>
      <c r="G643" s="11"/>
    </row>
    <row r="644" spans="6:7" s="12" customFormat="1" x14ac:dyDescent="0.2">
      <c r="F644" s="5"/>
      <c r="G644" s="11"/>
    </row>
    <row r="645" spans="6:7" s="12" customFormat="1" x14ac:dyDescent="0.2">
      <c r="F645" s="5"/>
      <c r="G645" s="11"/>
    </row>
    <row r="646" spans="6:7" s="12" customFormat="1" x14ac:dyDescent="0.2">
      <c r="F646" s="5"/>
      <c r="G646" s="11"/>
    </row>
    <row r="647" spans="6:7" s="12" customFormat="1" x14ac:dyDescent="0.2">
      <c r="F647" s="5"/>
      <c r="G647" s="11"/>
    </row>
    <row r="648" spans="6:7" s="12" customFormat="1" x14ac:dyDescent="0.2">
      <c r="F648" s="5"/>
      <c r="G648" s="11"/>
    </row>
    <row r="649" spans="6:7" s="12" customFormat="1" x14ac:dyDescent="0.2">
      <c r="F649" s="5"/>
      <c r="G649" s="11"/>
    </row>
    <row r="650" spans="6:7" s="12" customFormat="1" x14ac:dyDescent="0.2">
      <c r="F650" s="5"/>
      <c r="G650" s="11"/>
    </row>
    <row r="651" spans="6:7" s="12" customFormat="1" x14ac:dyDescent="0.2">
      <c r="F651" s="5"/>
      <c r="G651" s="11"/>
    </row>
    <row r="652" spans="6:7" s="12" customFormat="1" x14ac:dyDescent="0.2">
      <c r="F652" s="5"/>
      <c r="G652" s="11"/>
    </row>
    <row r="653" spans="6:7" s="12" customFormat="1" x14ac:dyDescent="0.2">
      <c r="F653" s="5"/>
      <c r="G653" s="11"/>
    </row>
    <row r="654" spans="6:7" s="12" customFormat="1" x14ac:dyDescent="0.2">
      <c r="F654" s="5"/>
      <c r="G654" s="11"/>
    </row>
    <row r="655" spans="6:7" s="12" customFormat="1" x14ac:dyDescent="0.2">
      <c r="F655" s="5"/>
      <c r="G655" s="11"/>
    </row>
    <row r="656" spans="6:7" s="12" customFormat="1" x14ac:dyDescent="0.2">
      <c r="F656" s="5"/>
      <c r="G656" s="11"/>
    </row>
    <row r="657" spans="6:7" s="12" customFormat="1" x14ac:dyDescent="0.2">
      <c r="F657" s="5"/>
      <c r="G657" s="11"/>
    </row>
    <row r="658" spans="6:7" s="12" customFormat="1" x14ac:dyDescent="0.2">
      <c r="F658" s="5"/>
      <c r="G658" s="11"/>
    </row>
    <row r="659" spans="6:7" s="12" customFormat="1" x14ac:dyDescent="0.2">
      <c r="F659" s="5"/>
      <c r="G659" s="11"/>
    </row>
    <row r="660" spans="6:7" s="12" customFormat="1" x14ac:dyDescent="0.2">
      <c r="F660" s="5"/>
      <c r="G660" s="11"/>
    </row>
    <row r="661" spans="6:7" s="12" customFormat="1" x14ac:dyDescent="0.2">
      <c r="F661" s="5"/>
      <c r="G661" s="11"/>
    </row>
    <row r="662" spans="6:7" s="12" customFormat="1" x14ac:dyDescent="0.2">
      <c r="F662" s="5"/>
      <c r="G662" s="11"/>
    </row>
    <row r="663" spans="6:7" s="12" customFormat="1" x14ac:dyDescent="0.2">
      <c r="F663" s="5"/>
      <c r="G663" s="11"/>
    </row>
    <row r="664" spans="6:7" s="12" customFormat="1" x14ac:dyDescent="0.2">
      <c r="F664" s="5"/>
      <c r="G664" s="11"/>
    </row>
    <row r="665" spans="6:7" s="12" customFormat="1" x14ac:dyDescent="0.2">
      <c r="F665" s="5"/>
      <c r="G665" s="11"/>
    </row>
    <row r="666" spans="6:7" s="12" customFormat="1" x14ac:dyDescent="0.2">
      <c r="F666" s="5"/>
      <c r="G666" s="11"/>
    </row>
    <row r="667" spans="6:7" s="12" customFormat="1" x14ac:dyDescent="0.2">
      <c r="F667" s="5"/>
      <c r="G667" s="11"/>
    </row>
    <row r="668" spans="6:7" s="12" customFormat="1" x14ac:dyDescent="0.2">
      <c r="F668" s="5"/>
      <c r="G668" s="11"/>
    </row>
    <row r="669" spans="6:7" s="12" customFormat="1" x14ac:dyDescent="0.2">
      <c r="F669" s="5"/>
      <c r="G669" s="11"/>
    </row>
    <row r="670" spans="6:7" s="12" customFormat="1" x14ac:dyDescent="0.2">
      <c r="F670" s="5"/>
      <c r="G670" s="11"/>
    </row>
    <row r="671" spans="6:7" s="12" customFormat="1" x14ac:dyDescent="0.2">
      <c r="F671" s="5"/>
      <c r="G671" s="11"/>
    </row>
    <row r="672" spans="6:7" s="12" customFormat="1" x14ac:dyDescent="0.2">
      <c r="F672" s="5"/>
      <c r="G672" s="11"/>
    </row>
    <row r="673" spans="6:7" s="12" customFormat="1" x14ac:dyDescent="0.2">
      <c r="F673" s="5"/>
      <c r="G673" s="11"/>
    </row>
    <row r="674" spans="6:7" s="12" customFormat="1" x14ac:dyDescent="0.2">
      <c r="F674" s="5"/>
      <c r="G674" s="11"/>
    </row>
    <row r="675" spans="6:7" s="12" customFormat="1" x14ac:dyDescent="0.2">
      <c r="F675" s="5"/>
      <c r="G675" s="11"/>
    </row>
    <row r="676" spans="6:7" s="12" customFormat="1" x14ac:dyDescent="0.2">
      <c r="F676" s="5"/>
      <c r="G676" s="11"/>
    </row>
    <row r="677" spans="6:7" s="12" customFormat="1" x14ac:dyDescent="0.2">
      <c r="F677" s="5"/>
      <c r="G677" s="11"/>
    </row>
    <row r="678" spans="6:7" s="12" customFormat="1" x14ac:dyDescent="0.2">
      <c r="F678" s="5"/>
      <c r="G678" s="11"/>
    </row>
    <row r="679" spans="6:7" s="12" customFormat="1" x14ac:dyDescent="0.2">
      <c r="F679" s="5"/>
      <c r="G679" s="11"/>
    </row>
    <row r="680" spans="6:7" s="12" customFormat="1" x14ac:dyDescent="0.2">
      <c r="F680" s="5"/>
      <c r="G680" s="11"/>
    </row>
    <row r="681" spans="6:7" s="12" customFormat="1" x14ac:dyDescent="0.2">
      <c r="F681" s="5"/>
      <c r="G681" s="11"/>
    </row>
    <row r="682" spans="6:7" s="12" customFormat="1" x14ac:dyDescent="0.2">
      <c r="F682" s="5"/>
      <c r="G682" s="11"/>
    </row>
    <row r="683" spans="6:7" s="12" customFormat="1" x14ac:dyDescent="0.2">
      <c r="F683" s="5"/>
      <c r="G683" s="11"/>
    </row>
    <row r="684" spans="6:7" s="12" customFormat="1" x14ac:dyDescent="0.2">
      <c r="F684" s="5"/>
      <c r="G684" s="11"/>
    </row>
    <row r="685" spans="6:7" s="12" customFormat="1" x14ac:dyDescent="0.2">
      <c r="F685" s="5"/>
      <c r="G685" s="11"/>
    </row>
    <row r="686" spans="6:7" s="12" customFormat="1" x14ac:dyDescent="0.2">
      <c r="F686" s="5"/>
      <c r="G686" s="11"/>
    </row>
    <row r="687" spans="6:7" s="12" customFormat="1" x14ac:dyDescent="0.2">
      <c r="F687" s="5"/>
      <c r="G687" s="11"/>
    </row>
    <row r="688" spans="6:7" s="12" customFormat="1" x14ac:dyDescent="0.2">
      <c r="F688" s="5"/>
      <c r="G688" s="11"/>
    </row>
    <row r="689" spans="6:7" s="12" customFormat="1" x14ac:dyDescent="0.2">
      <c r="F689" s="5"/>
      <c r="G689" s="11"/>
    </row>
    <row r="690" spans="6:7" s="12" customFormat="1" x14ac:dyDescent="0.2">
      <c r="F690" s="5"/>
      <c r="G690" s="11"/>
    </row>
    <row r="691" spans="6:7" s="12" customFormat="1" x14ac:dyDescent="0.2">
      <c r="F691" s="5"/>
      <c r="G691" s="11"/>
    </row>
    <row r="692" spans="6:7" s="12" customFormat="1" x14ac:dyDescent="0.2">
      <c r="F692" s="5"/>
      <c r="G692" s="11"/>
    </row>
    <row r="693" spans="6:7" s="12" customFormat="1" x14ac:dyDescent="0.2">
      <c r="F693" s="5"/>
      <c r="G693" s="11"/>
    </row>
    <row r="694" spans="6:7" s="12" customFormat="1" x14ac:dyDescent="0.2">
      <c r="F694" s="5"/>
      <c r="G694" s="11"/>
    </row>
    <row r="695" spans="6:7" s="12" customFormat="1" x14ac:dyDescent="0.2">
      <c r="F695" s="5"/>
      <c r="G695" s="11"/>
    </row>
    <row r="696" spans="6:7" s="12" customFormat="1" x14ac:dyDescent="0.2">
      <c r="F696" s="5"/>
      <c r="G696" s="11"/>
    </row>
    <row r="697" spans="6:7" s="12" customFormat="1" x14ac:dyDescent="0.2">
      <c r="F697" s="5"/>
      <c r="G697" s="11"/>
    </row>
    <row r="698" spans="6:7" s="12" customFormat="1" x14ac:dyDescent="0.2">
      <c r="F698" s="5"/>
      <c r="G698" s="11"/>
    </row>
    <row r="699" spans="6:7" s="12" customFormat="1" x14ac:dyDescent="0.2">
      <c r="F699" s="5"/>
      <c r="G699" s="11"/>
    </row>
    <row r="700" spans="6:7" s="12" customFormat="1" x14ac:dyDescent="0.2">
      <c r="F700" s="5"/>
      <c r="G700" s="11"/>
    </row>
    <row r="701" spans="6:7" s="12" customFormat="1" x14ac:dyDescent="0.2">
      <c r="F701" s="5"/>
      <c r="G701" s="11"/>
    </row>
    <row r="702" spans="6:7" s="12" customFormat="1" x14ac:dyDescent="0.2">
      <c r="F702" s="5"/>
      <c r="G702" s="11"/>
    </row>
    <row r="703" spans="6:7" s="12" customFormat="1" x14ac:dyDescent="0.2">
      <c r="F703" s="5"/>
      <c r="G703" s="11"/>
    </row>
    <row r="704" spans="6:7" s="12" customFormat="1" x14ac:dyDescent="0.2">
      <c r="F704" s="5"/>
      <c r="G704" s="11"/>
    </row>
    <row r="705" spans="1:7" s="12" customFormat="1" x14ac:dyDescent="0.2">
      <c r="F705" s="5"/>
      <c r="G705" s="11"/>
    </row>
    <row r="706" spans="1:7" s="12" customFormat="1" x14ac:dyDescent="0.2">
      <c r="F706" s="5"/>
      <c r="G706" s="11"/>
    </row>
    <row r="707" spans="1:7" s="12" customFormat="1" x14ac:dyDescent="0.2">
      <c r="F707" s="5"/>
      <c r="G707" s="11"/>
    </row>
    <row r="708" spans="1:7" s="12" customFormat="1" x14ac:dyDescent="0.2">
      <c r="F708" s="5"/>
      <c r="G708" s="11"/>
    </row>
    <row r="709" spans="1:7" s="12" customFormat="1" x14ac:dyDescent="0.2">
      <c r="F709" s="5"/>
      <c r="G709" s="11"/>
    </row>
    <row r="710" spans="1:7" s="12" customFormat="1" x14ac:dyDescent="0.2">
      <c r="F710" s="5"/>
      <c r="G710" s="11"/>
    </row>
    <row r="711" spans="1:7" s="12" customFormat="1" x14ac:dyDescent="0.2">
      <c r="F711" s="5"/>
      <c r="G711" s="11"/>
    </row>
    <row r="712" spans="1:7" s="12" customFormat="1" x14ac:dyDescent="0.2">
      <c r="F712" s="5"/>
      <c r="G712" s="11"/>
    </row>
    <row r="713" spans="1:7" s="12" customFormat="1" x14ac:dyDescent="0.2">
      <c r="F713" s="5"/>
      <c r="G713" s="11"/>
    </row>
    <row r="714" spans="1:7" s="12" customFormat="1" x14ac:dyDescent="0.2">
      <c r="F714" s="5"/>
      <c r="G714" s="11"/>
    </row>
    <row r="715" spans="1:7" s="12" customFormat="1" x14ac:dyDescent="0.2">
      <c r="F715" s="5"/>
      <c r="G715" s="11"/>
    </row>
    <row r="716" spans="1:7" s="12" customFormat="1" x14ac:dyDescent="0.2">
      <c r="F716" s="5"/>
      <c r="G716" s="11"/>
    </row>
    <row r="717" spans="1:7" s="12" customFormat="1" x14ac:dyDescent="0.2">
      <c r="F717" s="5"/>
      <c r="G717" s="11"/>
    </row>
    <row r="718" spans="1:7" s="12" customFormat="1" x14ac:dyDescent="0.2">
      <c r="F718" s="5"/>
      <c r="G718" s="11"/>
    </row>
    <row r="719" spans="1:7" s="12" customFormat="1" x14ac:dyDescent="0.2">
      <c r="A719"/>
      <c r="F719" s="5"/>
      <c r="G719" s="11"/>
    </row>
  </sheetData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 FEB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Khatun Shahena</dc:creator>
  <cp:lastModifiedBy>Khatun Shahena</cp:lastModifiedBy>
  <dcterms:created xsi:type="dcterms:W3CDTF">2014-03-26T19:49:19Z</dcterms:created>
  <dcterms:modified xsi:type="dcterms:W3CDTF">2014-03-26T19:51:51Z</dcterms:modified>
</cp:coreProperties>
</file>